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E20" i="1" l="1"/>
  <c r="F20" i="1"/>
  <c r="G20" i="1"/>
  <c r="H20" i="1"/>
  <c r="I20" i="1"/>
  <c r="J20" i="1"/>
  <c r="K20" i="1"/>
  <c r="L20" i="1"/>
  <c r="M20" i="1"/>
  <c r="N20" i="1"/>
  <c r="O20" i="1"/>
  <c r="P224" i="1" l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23" i="1" l="1"/>
  <c r="O219" i="1"/>
  <c r="N219" i="1"/>
  <c r="M219" i="1"/>
  <c r="L219" i="1"/>
  <c r="K219" i="1"/>
  <c r="J219" i="1"/>
  <c r="I219" i="1"/>
  <c r="H219" i="1"/>
  <c r="G219" i="1"/>
  <c r="F219" i="1"/>
  <c r="E219" i="1"/>
  <c r="D219" i="1"/>
  <c r="D220" i="1" s="1"/>
  <c r="P218" i="1"/>
  <c r="P217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D213" i="1" s="1"/>
  <c r="P211" i="1"/>
  <c r="P210" i="1"/>
  <c r="P209" i="1"/>
  <c r="P208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P202" i="1"/>
  <c r="P201" i="1"/>
  <c r="P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P198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D194" i="1" s="1"/>
  <c r="P192" i="1"/>
  <c r="P191" i="1"/>
  <c r="P190" i="1"/>
  <c r="P189" i="1"/>
  <c r="P188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D184" i="1" s="1"/>
  <c r="P182" i="1"/>
  <c r="P181" i="1"/>
  <c r="P180" i="1"/>
  <c r="D204" i="1" l="1"/>
  <c r="E197" i="1" s="1"/>
  <c r="E204" i="1" s="1"/>
  <c r="F197" i="1" s="1"/>
  <c r="F204" i="1" s="1"/>
  <c r="G197" i="1" s="1"/>
  <c r="G204" i="1" s="1"/>
  <c r="H197" i="1" s="1"/>
  <c r="H204" i="1" s="1"/>
  <c r="I197" i="1" s="1"/>
  <c r="I204" i="1" s="1"/>
  <c r="J197" i="1" s="1"/>
  <c r="J204" i="1" s="1"/>
  <c r="K197" i="1" s="1"/>
  <c r="K204" i="1" s="1"/>
  <c r="L197" i="1" s="1"/>
  <c r="L204" i="1" s="1"/>
  <c r="M197" i="1" s="1"/>
  <c r="M204" i="1" s="1"/>
  <c r="N197" i="1" s="1"/>
  <c r="N204" i="1" s="1"/>
  <c r="O197" i="1" s="1"/>
  <c r="O204" i="1" s="1"/>
  <c r="P203" i="1"/>
  <c r="E216" i="1"/>
  <c r="E207" i="1"/>
  <c r="P212" i="1"/>
  <c r="P219" i="1"/>
  <c r="E187" i="1"/>
  <c r="P199" i="1"/>
  <c r="P193" i="1"/>
  <c r="E179" i="1"/>
  <c r="P183" i="1"/>
  <c r="E220" i="1" l="1"/>
  <c r="E213" i="1"/>
  <c r="P197" i="1"/>
  <c r="P204" i="1" s="1"/>
  <c r="E194" i="1"/>
  <c r="E184" i="1"/>
  <c r="F216" i="1" l="1"/>
  <c r="F207" i="1"/>
  <c r="F187" i="1"/>
  <c r="F179" i="1"/>
  <c r="F213" i="1" l="1"/>
  <c r="F220" i="1"/>
  <c r="F194" i="1"/>
  <c r="F184" i="1"/>
  <c r="G207" i="1" l="1"/>
  <c r="G216" i="1"/>
  <c r="G187" i="1"/>
  <c r="G179" i="1"/>
  <c r="G213" i="1" l="1"/>
  <c r="G220" i="1"/>
  <c r="G194" i="1"/>
  <c r="G184" i="1"/>
  <c r="H207" i="1" l="1"/>
  <c r="H216" i="1"/>
  <c r="H187" i="1"/>
  <c r="H179" i="1"/>
  <c r="H220" i="1" l="1"/>
  <c r="H213" i="1"/>
  <c r="H194" i="1"/>
  <c r="H184" i="1"/>
  <c r="I207" i="1" l="1"/>
  <c r="I216" i="1"/>
  <c r="I187" i="1"/>
  <c r="I179" i="1"/>
  <c r="I220" i="1" l="1"/>
  <c r="J216" i="1" s="1"/>
  <c r="J220" i="1" s="1"/>
  <c r="K216" i="1" s="1"/>
  <c r="K220" i="1" s="1"/>
  <c r="L216" i="1" s="1"/>
  <c r="L220" i="1" s="1"/>
  <c r="M216" i="1" s="1"/>
  <c r="M220" i="1" s="1"/>
  <c r="N216" i="1" s="1"/>
  <c r="N220" i="1" s="1"/>
  <c r="O216" i="1" s="1"/>
  <c r="O220" i="1" s="1"/>
  <c r="P220" i="1" s="1"/>
  <c r="I213" i="1"/>
  <c r="J207" i="1" s="1"/>
  <c r="J213" i="1" s="1"/>
  <c r="K207" i="1" s="1"/>
  <c r="K213" i="1" s="1"/>
  <c r="L207" i="1" s="1"/>
  <c r="L213" i="1" s="1"/>
  <c r="M207" i="1" s="1"/>
  <c r="M213" i="1" s="1"/>
  <c r="N207" i="1" s="1"/>
  <c r="N213" i="1" s="1"/>
  <c r="O207" i="1" s="1"/>
  <c r="O213" i="1" s="1"/>
  <c r="P213" i="1" s="1"/>
  <c r="I194" i="1"/>
  <c r="J187" i="1" s="1"/>
  <c r="J194" i="1" s="1"/>
  <c r="K187" i="1" s="1"/>
  <c r="K194" i="1" s="1"/>
  <c r="L187" i="1" s="1"/>
  <c r="L194" i="1" s="1"/>
  <c r="M187" i="1" s="1"/>
  <c r="M194" i="1" s="1"/>
  <c r="N187" i="1" s="1"/>
  <c r="N194" i="1" s="1"/>
  <c r="O187" i="1" s="1"/>
  <c r="O194" i="1" s="1"/>
  <c r="P194" i="1" s="1"/>
  <c r="I184" i="1"/>
  <c r="J179" i="1" s="1"/>
  <c r="J184" i="1" s="1"/>
  <c r="K179" i="1" s="1"/>
  <c r="K184" i="1" s="1"/>
  <c r="L179" i="1" s="1"/>
  <c r="L184" i="1" s="1"/>
  <c r="M179" i="1" s="1"/>
  <c r="M184" i="1" s="1"/>
  <c r="N179" i="1" s="1"/>
  <c r="N184" i="1" s="1"/>
  <c r="O179" i="1" s="1"/>
  <c r="O184" i="1" s="1"/>
  <c r="P184" i="1" s="1"/>
  <c r="P216" i="1" l="1"/>
  <c r="P207" i="1"/>
  <c r="P187" i="1"/>
  <c r="P179" i="1"/>
  <c r="P299" i="1" l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D176" i="1" s="1"/>
  <c r="E170" i="1" s="1"/>
  <c r="P171" i="1"/>
  <c r="P168" i="1"/>
  <c r="P167" i="1"/>
  <c r="P166" i="1"/>
  <c r="P165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D162" i="1" s="1"/>
  <c r="E145" i="1" s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D142" i="1" s="1"/>
  <c r="E129" i="1" s="1"/>
  <c r="P140" i="1"/>
  <c r="P139" i="1"/>
  <c r="P138" i="1"/>
  <c r="P137" i="1"/>
  <c r="P136" i="1"/>
  <c r="P135" i="1"/>
  <c r="P134" i="1"/>
  <c r="P133" i="1"/>
  <c r="P132" i="1"/>
  <c r="P131" i="1"/>
  <c r="P130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D126" i="1" s="1"/>
  <c r="E108" i="1" s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D105" i="1" s="1"/>
  <c r="E93" i="1" s="1"/>
  <c r="P103" i="1"/>
  <c r="P102" i="1"/>
  <c r="P101" i="1"/>
  <c r="P100" i="1"/>
  <c r="P99" i="1"/>
  <c r="P98" i="1"/>
  <c r="P97" i="1"/>
  <c r="P96" i="1"/>
  <c r="P95" i="1"/>
  <c r="P94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P87" i="1"/>
  <c r="P86" i="1"/>
  <c r="P85" i="1"/>
  <c r="P84" i="1"/>
  <c r="P83" i="1"/>
  <c r="P82" i="1"/>
  <c r="P81" i="1"/>
  <c r="P80" i="1"/>
  <c r="P79" i="1"/>
  <c r="P78" i="1"/>
  <c r="P76" i="1"/>
  <c r="O75" i="1"/>
  <c r="N75" i="1"/>
  <c r="M75" i="1"/>
  <c r="L75" i="1"/>
  <c r="K75" i="1"/>
  <c r="J75" i="1"/>
  <c r="I75" i="1"/>
  <c r="H75" i="1"/>
  <c r="G75" i="1"/>
  <c r="F75" i="1"/>
  <c r="E75" i="1"/>
  <c r="D75" i="1"/>
  <c r="D90" i="1" s="1"/>
  <c r="E74" i="1" s="1"/>
  <c r="O70" i="1"/>
  <c r="N70" i="1"/>
  <c r="M70" i="1"/>
  <c r="L70" i="1"/>
  <c r="K70" i="1"/>
  <c r="J70" i="1"/>
  <c r="I70" i="1"/>
  <c r="H70" i="1"/>
  <c r="G70" i="1"/>
  <c r="F70" i="1"/>
  <c r="E70" i="1"/>
  <c r="D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5" i="1"/>
  <c r="P54" i="1"/>
  <c r="P53" i="1"/>
  <c r="P52" i="1"/>
  <c r="P51" i="1"/>
  <c r="P50" i="1"/>
  <c r="P49" i="1"/>
  <c r="P48" i="1"/>
  <c r="P47" i="1"/>
  <c r="P46" i="1"/>
  <c r="P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P36" i="1"/>
  <c r="P35" i="1"/>
  <c r="P34" i="1"/>
  <c r="P33" i="1"/>
  <c r="P44" i="1" s="1"/>
  <c r="P32" i="1"/>
  <c r="P31" i="1"/>
  <c r="P30" i="1"/>
  <c r="P29" i="1"/>
  <c r="P28" i="1"/>
  <c r="P27" i="1"/>
  <c r="P26" i="1"/>
  <c r="O25" i="1"/>
  <c r="N25" i="1"/>
  <c r="M25" i="1"/>
  <c r="L25" i="1"/>
  <c r="K25" i="1"/>
  <c r="J25" i="1"/>
  <c r="I25" i="1"/>
  <c r="H25" i="1"/>
  <c r="G25" i="1"/>
  <c r="F25" i="1"/>
  <c r="E25" i="1"/>
  <c r="D25" i="1"/>
  <c r="D39" i="1" s="1"/>
  <c r="E24" i="1" s="1"/>
  <c r="P19" i="1"/>
  <c r="P18" i="1"/>
  <c r="P43" i="1" s="1"/>
  <c r="P17" i="1"/>
  <c r="P25" i="1" s="1"/>
  <c r="P16" i="1"/>
  <c r="P15" i="1"/>
  <c r="P14" i="1"/>
  <c r="P13" i="1"/>
  <c r="P12" i="1"/>
  <c r="P11" i="1"/>
  <c r="P20" i="1" l="1"/>
  <c r="E176" i="1"/>
  <c r="F170" i="1" s="1"/>
  <c r="D71" i="1"/>
  <c r="E42" i="1" s="1"/>
  <c r="E21" i="1"/>
  <c r="F21" i="1" s="1"/>
  <c r="G10" i="1" s="1"/>
  <c r="G21" i="1" s="1"/>
  <c r="H10" i="1" s="1"/>
  <c r="H21" i="1" s="1"/>
  <c r="I10" i="1" s="1"/>
  <c r="I21" i="1" s="1"/>
  <c r="J10" i="1" s="1"/>
  <c r="J21" i="1" s="1"/>
  <c r="K10" i="1" s="1"/>
  <c r="K21" i="1" s="1"/>
  <c r="L10" i="1" s="1"/>
  <c r="L21" i="1" s="1"/>
  <c r="M10" i="1" s="1"/>
  <c r="M21" i="1" s="1"/>
  <c r="N10" i="1" s="1"/>
  <c r="N21" i="1" s="1"/>
  <c r="O10" i="1" s="1"/>
  <c r="O21" i="1" s="1"/>
  <c r="P10" i="1" s="1"/>
  <c r="F176" i="1"/>
  <c r="G170" i="1" s="1"/>
  <c r="G176" i="1" s="1"/>
  <c r="H170" i="1" s="1"/>
  <c r="H176" i="1" s="1"/>
  <c r="I170" i="1" s="1"/>
  <c r="I176" i="1" s="1"/>
  <c r="J170" i="1" s="1"/>
  <c r="J176" i="1" s="1"/>
  <c r="K170" i="1" s="1"/>
  <c r="K176" i="1" s="1"/>
  <c r="L170" i="1" s="1"/>
  <c r="L176" i="1" s="1"/>
  <c r="M170" i="1" s="1"/>
  <c r="M176" i="1" s="1"/>
  <c r="N170" i="1" s="1"/>
  <c r="N176" i="1" s="1"/>
  <c r="O170" i="1" s="1"/>
  <c r="O176" i="1" s="1"/>
  <c r="P170" i="1" s="1"/>
  <c r="P176" i="1" s="1"/>
  <c r="E39" i="1"/>
  <c r="F24" i="1" s="1"/>
  <c r="F39" i="1" s="1"/>
  <c r="G24" i="1" s="1"/>
  <c r="G39" i="1" s="1"/>
  <c r="H24" i="1" s="1"/>
  <c r="H39" i="1" s="1"/>
  <c r="I24" i="1" s="1"/>
  <c r="I39" i="1" s="1"/>
  <c r="J24" i="1" s="1"/>
  <c r="J39" i="1" s="1"/>
  <c r="K24" i="1" s="1"/>
  <c r="K39" i="1" s="1"/>
  <c r="L24" i="1" s="1"/>
  <c r="L39" i="1" s="1"/>
  <c r="M24" i="1" s="1"/>
  <c r="M39" i="1" s="1"/>
  <c r="N24" i="1" s="1"/>
  <c r="N39" i="1" s="1"/>
  <c r="O24" i="1" s="1"/>
  <c r="O39" i="1" s="1"/>
  <c r="P24" i="1" s="1"/>
  <c r="E90" i="1"/>
  <c r="F74" i="1" s="1"/>
  <c r="F90" i="1" s="1"/>
  <c r="G74" i="1" s="1"/>
  <c r="G90" i="1" s="1"/>
  <c r="H74" i="1" s="1"/>
  <c r="H90" i="1" s="1"/>
  <c r="I74" i="1" s="1"/>
  <c r="I90" i="1" s="1"/>
  <c r="J74" i="1" s="1"/>
  <c r="J90" i="1" s="1"/>
  <c r="K74" i="1" s="1"/>
  <c r="K90" i="1" s="1"/>
  <c r="L74" i="1" s="1"/>
  <c r="L90" i="1" s="1"/>
  <c r="M74" i="1" s="1"/>
  <c r="M90" i="1" s="1"/>
  <c r="N74" i="1" s="1"/>
  <c r="N90" i="1" s="1"/>
  <c r="O74" i="1" s="1"/>
  <c r="O90" i="1" s="1"/>
  <c r="P74" i="1" s="1"/>
  <c r="E105" i="1"/>
  <c r="F93" i="1" s="1"/>
  <c r="F105" i="1" s="1"/>
  <c r="G93" i="1" s="1"/>
  <c r="G105" i="1" s="1"/>
  <c r="H93" i="1" s="1"/>
  <c r="H105" i="1" s="1"/>
  <c r="I93" i="1" s="1"/>
  <c r="I105" i="1" s="1"/>
  <c r="J93" i="1" s="1"/>
  <c r="J105" i="1" s="1"/>
  <c r="K93" i="1" s="1"/>
  <c r="K105" i="1" s="1"/>
  <c r="L93" i="1" s="1"/>
  <c r="L105" i="1" s="1"/>
  <c r="M93" i="1" s="1"/>
  <c r="M105" i="1" s="1"/>
  <c r="N93" i="1" s="1"/>
  <c r="N105" i="1" s="1"/>
  <c r="O93" i="1" s="1"/>
  <c r="O105" i="1" s="1"/>
  <c r="P93" i="1" s="1"/>
  <c r="E142" i="1"/>
  <c r="F129" i="1" s="1"/>
  <c r="F142" i="1" s="1"/>
  <c r="G129" i="1" s="1"/>
  <c r="G142" i="1" s="1"/>
  <c r="H129" i="1" s="1"/>
  <c r="H142" i="1" s="1"/>
  <c r="I129" i="1" s="1"/>
  <c r="I142" i="1" s="1"/>
  <c r="J129" i="1" s="1"/>
  <c r="J142" i="1" s="1"/>
  <c r="K129" i="1" s="1"/>
  <c r="K142" i="1" s="1"/>
  <c r="L129" i="1" s="1"/>
  <c r="L142" i="1" s="1"/>
  <c r="M129" i="1" s="1"/>
  <c r="M142" i="1" s="1"/>
  <c r="N129" i="1" s="1"/>
  <c r="N142" i="1" s="1"/>
  <c r="O129" i="1" s="1"/>
  <c r="O142" i="1" s="1"/>
  <c r="P129" i="1" s="1"/>
  <c r="E162" i="1"/>
  <c r="F145" i="1" s="1"/>
  <c r="F162" i="1" s="1"/>
  <c r="G145" i="1" s="1"/>
  <c r="G162" i="1" s="1"/>
  <c r="H145" i="1" s="1"/>
  <c r="H162" i="1" s="1"/>
  <c r="I145" i="1" s="1"/>
  <c r="I162" i="1" s="1"/>
  <c r="J145" i="1" s="1"/>
  <c r="J162" i="1" s="1"/>
  <c r="K145" i="1" s="1"/>
  <c r="K162" i="1" s="1"/>
  <c r="L145" i="1" s="1"/>
  <c r="L162" i="1" s="1"/>
  <c r="M145" i="1" s="1"/>
  <c r="M162" i="1" s="1"/>
  <c r="N145" i="1" s="1"/>
  <c r="N162" i="1" s="1"/>
  <c r="O145" i="1" s="1"/>
  <c r="O162" i="1" s="1"/>
  <c r="P145" i="1" s="1"/>
  <c r="E126" i="1"/>
  <c r="F108" i="1" s="1"/>
  <c r="F126" i="1" s="1"/>
  <c r="G108" i="1" s="1"/>
  <c r="G126" i="1" s="1"/>
  <c r="H108" i="1" s="1"/>
  <c r="H126" i="1" s="1"/>
  <c r="I108" i="1" s="1"/>
  <c r="I126" i="1" s="1"/>
  <c r="J108" i="1" s="1"/>
  <c r="J126" i="1" s="1"/>
  <c r="K108" i="1" s="1"/>
  <c r="K126" i="1" s="1"/>
  <c r="L108" i="1" s="1"/>
  <c r="L126" i="1" s="1"/>
  <c r="M108" i="1" s="1"/>
  <c r="M126" i="1" s="1"/>
  <c r="N108" i="1" s="1"/>
  <c r="N126" i="1" s="1"/>
  <c r="O108" i="1" s="1"/>
  <c r="O126" i="1" s="1"/>
  <c r="P108" i="1" s="1"/>
  <c r="E71" i="1"/>
  <c r="F42" i="1" s="1"/>
  <c r="F71" i="1" s="1"/>
  <c r="G42" i="1" s="1"/>
  <c r="G71" i="1" s="1"/>
  <c r="H42" i="1" s="1"/>
  <c r="H71" i="1" s="1"/>
  <c r="I42" i="1" s="1"/>
  <c r="I71" i="1" s="1"/>
  <c r="J42" i="1" s="1"/>
  <c r="J71" i="1" s="1"/>
  <c r="K42" i="1" s="1"/>
  <c r="K71" i="1" s="1"/>
  <c r="L42" i="1" s="1"/>
  <c r="L71" i="1" s="1"/>
  <c r="M42" i="1" s="1"/>
  <c r="M71" i="1" s="1"/>
  <c r="N42" i="1" s="1"/>
  <c r="N71" i="1" s="1"/>
  <c r="O42" i="1" s="1"/>
  <c r="O71" i="1" s="1"/>
  <c r="P42" i="1" s="1"/>
  <c r="P75" i="1"/>
  <c r="P89" i="1"/>
  <c r="P38" i="1"/>
  <c r="P70" i="1"/>
  <c r="P104" i="1"/>
  <c r="P161" i="1"/>
  <c r="P141" i="1"/>
  <c r="P77" i="1"/>
  <c r="P125" i="1"/>
  <c r="P142" i="1" l="1"/>
  <c r="P105" i="1"/>
  <c r="P126" i="1"/>
  <c r="P162" i="1"/>
  <c r="P39" i="1"/>
  <c r="P71" i="1"/>
  <c r="P90" i="1"/>
  <c r="P21" i="1"/>
</calcChain>
</file>

<file path=xl/sharedStrings.xml><?xml version="1.0" encoding="utf-8"?>
<sst xmlns="http://schemas.openxmlformats.org/spreadsheetml/2006/main" count="320" uniqueCount="302">
  <si>
    <t>PROCESO DE PLANEACION ESTRATEGICA</t>
  </si>
  <si>
    <t>Fecha de Revisión</t>
  </si>
  <si>
    <t>N.A</t>
  </si>
  <si>
    <t>Fecha de Aprobación</t>
  </si>
  <si>
    <t xml:space="preserve">        FORMATO PARA LA FORMULACION DEL PLAN OPERATIVO ANUAL - COMPONENTE DIA A DIA DE LAS DEPENDENCIAS DISCIPLINARIAS 2020</t>
  </si>
  <si>
    <t>Versión</t>
  </si>
  <si>
    <t>REG-PE-00-012</t>
  </si>
  <si>
    <t>Página</t>
  </si>
  <si>
    <t>Página 1 de 2</t>
  </si>
  <si>
    <t>FORMATO PARA LA FORMULACIÓN DEL PLAN OPERATIVO ANUAL (2020) COMPONENTE DÍA A DÍA - DEPENDENCIAS  DISCIPLINARIAS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</si>
  <si>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</si>
  <si>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</si>
  <si>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</si>
  <si>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</si>
  <si>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</si>
  <si>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</si>
  <si>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</si>
  <si>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</si>
  <si>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</si>
  <si>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</si>
  <si>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</si>
  <si>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</si>
  <si>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</t>
  </si>
  <si>
    <t>PROCESO DISCIPLINARIO</t>
  </si>
  <si>
    <t>QUEJAS</t>
  </si>
  <si>
    <t>Quejas Inicio mes</t>
  </si>
  <si>
    <t>01.quejas recibidas en el mes</t>
  </si>
  <si>
    <t>SE MODIFICO</t>
  </si>
  <si>
    <t>03. quejas remitidas externamente</t>
  </si>
  <si>
    <t>05. quejas remitidas internamente</t>
  </si>
  <si>
    <t>06. inhibitorios</t>
  </si>
  <si>
    <t>07. quejas archivadas</t>
  </si>
  <si>
    <t>08. quejas acumuladas</t>
  </si>
  <si>
    <t>09. quejas que dan inicio a indagación preliminar</t>
  </si>
  <si>
    <t>10. quejas que dan inicio a investigación disciplinaria</t>
  </si>
  <si>
    <t>11. quejas que dan inicio a procedimiento verbal (Citación Audiencia)</t>
  </si>
  <si>
    <t>12. QUEJAS EVACUADAS EN EL MES</t>
  </si>
  <si>
    <t>Quejas pendientes</t>
  </si>
  <si>
    <t>INDAGACIONES</t>
  </si>
  <si>
    <t>Indagaciones Inicio mes</t>
  </si>
  <si>
    <t>20. indagaciones iniciadas (Proferidas) en el mes</t>
  </si>
  <si>
    <t>21. expedientes ingresados (Recibidos) en indagación preliminar en el mes</t>
  </si>
  <si>
    <t>22. indagaciones remitidas internamente</t>
  </si>
  <si>
    <t>23. indagaciones remitidas externamente</t>
  </si>
  <si>
    <t>26. caducidad o prescripción en indagaciones</t>
  </si>
  <si>
    <t>27. autos de prueba en indagaciones</t>
  </si>
  <si>
    <t>28. indagaciones que dan inicio a (auto) de investigación disciplinaria</t>
  </si>
  <si>
    <t>29. indagaciones que dan inicio a procedimiento especial (Citación a Audiencia)</t>
  </si>
  <si>
    <t>30. autos de impedimento en indagaciones</t>
  </si>
  <si>
    <t>31. autos de recusaciones en indagaciones</t>
  </si>
  <si>
    <t>32. conflictos de competencia propuestos en indagaciones</t>
  </si>
  <si>
    <t>33. INDAGACIONES EVACUADAS EN EL MES</t>
  </si>
  <si>
    <t>Indagaciones pendientes</t>
  </si>
  <si>
    <t>INVESTIGACIONES</t>
  </si>
  <si>
    <t>Investigaciones Inicio mes</t>
  </si>
  <si>
    <t>40. autos de investigación disciplinaria que vienen de (Queja)</t>
  </si>
  <si>
    <t>41. autos de investigación que vienen de indagación</t>
  </si>
  <si>
    <t>42.. investigaciones disciplinarias ingresadas (recibidas) en el mes</t>
  </si>
  <si>
    <t>43. remisiones en investigación internamente</t>
  </si>
  <si>
    <t>44. remisiones en investigación externamente</t>
  </si>
  <si>
    <t>45. autos de archivo en investigación</t>
  </si>
  <si>
    <t>46. acumulación de investigaciones</t>
  </si>
  <si>
    <t>47. prescripciones en investigación</t>
  </si>
  <si>
    <t>48. Autos de prueba en investigación</t>
  </si>
  <si>
    <t>49. Autos de cierre de investigación</t>
  </si>
  <si>
    <t>50. investigaciones que dan inicio a procedimiento verbal (citación a audiencia)</t>
  </si>
  <si>
    <t xml:space="preserve">51. Autos de cargos proferidos </t>
  </si>
  <si>
    <t>52. Autos de variación de cargos</t>
  </si>
  <si>
    <t>53. Implicados con cargos</t>
  </si>
  <si>
    <t>54. pruebas de descargos</t>
  </si>
  <si>
    <t>55.alegatos de conclusión</t>
  </si>
  <si>
    <t>56. fallos de primera instancia sancionatorios</t>
  </si>
  <si>
    <t>57. fallos de primera instancia absolutorios</t>
  </si>
  <si>
    <t>60. autos que resuelven recursos de reposición</t>
  </si>
  <si>
    <t>61. autos que concedan apelación en primera instancia</t>
  </si>
  <si>
    <t>SE AGREGO</t>
  </si>
  <si>
    <t>62. autos de impedimento en primera instancia</t>
  </si>
  <si>
    <t>63. autos de recusaciones en primera instancia</t>
  </si>
  <si>
    <t>64. autos de nulidad decretados por la dependencia en primera instancia</t>
  </si>
  <si>
    <t>65. autos de nulidad negados por la dependencia en primera instancia</t>
  </si>
  <si>
    <t>66. autos de nulidad decretados a la dependencia en primera instancia</t>
  </si>
  <si>
    <t>67. suspensiones provisionales ordenadas  en primera instancia</t>
  </si>
  <si>
    <t>68.  conflictos de competencia propuestos en primera instancia</t>
  </si>
  <si>
    <t>71. INVESTIGACIONES EVACUADAS EN EL MES</t>
  </si>
  <si>
    <t>Investigaciones pendientes</t>
  </si>
  <si>
    <t>VERBALES</t>
  </si>
  <si>
    <t>Verbales Inicio mes</t>
  </si>
  <si>
    <t>80. Procesos verbales iniciados (proferidos) en el mes</t>
  </si>
  <si>
    <t xml:space="preserve">81. procesos verbales en primera instancia ingresados (recibidos) en el mes </t>
  </si>
  <si>
    <t>94. alegatos de conclusión</t>
  </si>
  <si>
    <t>82. procesos verbales con fallo absolutorio</t>
  </si>
  <si>
    <t>83. procesos verbales con fallo sancionatorio</t>
  </si>
  <si>
    <t>86. verbales remitidos internamente en primera instancia</t>
  </si>
  <si>
    <t>86.1. verbales remitidos externamente en primera instancia</t>
  </si>
  <si>
    <t>87. prescripciones de verbales  en primera instancia</t>
  </si>
  <si>
    <t>88. archivos de procesos verbales en primera instancia</t>
  </si>
  <si>
    <t>88.1. autos de nulidad decretados por la dependencia en primera instancia</t>
  </si>
  <si>
    <t>88.2. autos de nulidad negados por la dependencia en primera instancia</t>
  </si>
  <si>
    <t>90. impedimentos en procesos verbales en primera instancia</t>
  </si>
  <si>
    <t>91. recusaciones en procesos verbales en primera instancia</t>
  </si>
  <si>
    <t>92. PROCESOS VERBALES EN PRIMERA INSTANCIA EVACUADOS EN EL MES</t>
  </si>
  <si>
    <t>Verbales pendientes</t>
  </si>
  <si>
    <t>SEGUNDA INSTANCIA (ORDINARIO)</t>
  </si>
  <si>
    <t>Segundas Instancias de fallos Inicio mes (ordinario)</t>
  </si>
  <si>
    <t xml:space="preserve">100. Expedientes recibidos en apelación para resolver segundas instancias de fallos </t>
  </si>
  <si>
    <t xml:space="preserve">101. procesos con fallo confirmatorio  </t>
  </si>
  <si>
    <t xml:space="preserve">102. procesos con fallo revocatorio </t>
  </si>
  <si>
    <t xml:space="preserve">103. procesos con fallo modificatorio  </t>
  </si>
  <si>
    <t xml:space="preserve">107. remisiones por competencia </t>
  </si>
  <si>
    <t xml:space="preserve">108. nulidades decretadas en fallos  </t>
  </si>
  <si>
    <t xml:space="preserve">109. conflictos de competencia propuestos </t>
  </si>
  <si>
    <t xml:space="preserve">110. impedimentos propuestos  </t>
  </si>
  <si>
    <t xml:space="preserve">111. recusaciones  </t>
  </si>
  <si>
    <t xml:space="preserve">112. prescripciones </t>
  </si>
  <si>
    <t xml:space="preserve">113. SEGUNDAS INSTANCIAS DE FALLOS DE 1 EVACUADOS EN EL MES </t>
  </si>
  <si>
    <t>Segundas Instancias de fallos pendientes (ordinario)</t>
  </si>
  <si>
    <t>SEGUNDAS INSTANCIA DIFERENTES A FALLO EN EL ORDINARIO</t>
  </si>
  <si>
    <t>Segundas Instancias diferentes a fallos Inicio mes (ordinario)</t>
  </si>
  <si>
    <t xml:space="preserve">115. Expedientes recibidos en apelación para resolver segundas instancias diferentes a fallo </t>
  </si>
  <si>
    <t xml:space="preserve">116. apelaciones de autos de pruebas </t>
  </si>
  <si>
    <t xml:space="preserve">117. apelaciones de autos de archivo </t>
  </si>
  <si>
    <t xml:space="preserve">118. recursos de queja </t>
  </si>
  <si>
    <t xml:space="preserve">119. autos de impedimento en segunda instancia </t>
  </si>
  <si>
    <t xml:space="preserve">120. autos de recusaciones  en segunda instancia </t>
  </si>
  <si>
    <t>121. autos de nulidad decretados</t>
  </si>
  <si>
    <t xml:space="preserve">123. consultas de suspensión provisional confirmadas </t>
  </si>
  <si>
    <t xml:space="preserve">124. consultas de suspensión provisional revocadas </t>
  </si>
  <si>
    <t xml:space="preserve">125. conflictos de competencia propuestos en segunda instancia </t>
  </si>
  <si>
    <t xml:space="preserve">126. conflictos de competencia resueltos en segunda instancia </t>
  </si>
  <si>
    <t xml:space="preserve">127. impedimentos propuestos en segunda instancia </t>
  </si>
  <si>
    <t xml:space="preserve">128. impedimentos resueltos en segunda instancia </t>
  </si>
  <si>
    <t xml:space="preserve">129. recusaciones </t>
  </si>
  <si>
    <t>132. remisiones en segunda instancia</t>
  </si>
  <si>
    <t>133. prescripción  en segunda instancia</t>
  </si>
  <si>
    <t xml:space="preserve">134. SEGUNDAS INSTANCIAS EVACUADAS EN EL MES DIFERENTES A FALLO </t>
  </si>
  <si>
    <t>Segundas Instancias diferentes a fallos pendientes (ordinario)</t>
  </si>
  <si>
    <t xml:space="preserve"> SEGUNDAS INSTANCIA EN EL VERBAL</t>
  </si>
  <si>
    <t>Segundas Instancias de fallos Inicio mes (verbal)</t>
  </si>
  <si>
    <t xml:space="preserve">140. Expedientes recibidos en apelación para resolver segundas instancias de fallos </t>
  </si>
  <si>
    <t>144. alegatos de conclusión</t>
  </si>
  <si>
    <t xml:space="preserve">141. decisiones segunda instancia confirmatorias </t>
  </si>
  <si>
    <t xml:space="preserve">142. decisiones segunda instancia modificatorias </t>
  </si>
  <si>
    <t xml:space="preserve">143. decisiones segunda instancia revocatorias </t>
  </si>
  <si>
    <t>147. remisiones por competencia</t>
  </si>
  <si>
    <t xml:space="preserve">148. nulidades decretadas </t>
  </si>
  <si>
    <t>149. conflictos de competencia propuestos</t>
  </si>
  <si>
    <t xml:space="preserve">150. impedimentos propuestos </t>
  </si>
  <si>
    <t xml:space="preserve">151. recusaciones </t>
  </si>
  <si>
    <t xml:space="preserve">152. prescripciones </t>
  </si>
  <si>
    <t xml:space="preserve">153. PROCESOS VERBALES EN SEGUNDA INSTANCIA  DE FALLOS EVACUADOS EN EL MES </t>
  </si>
  <si>
    <t>Segundas Instancias de fallos pendientes (verbal)</t>
  </si>
  <si>
    <t>SEGUNDAS INSTANCIAS DIFERENTES A FALLO EN EL VERBAL</t>
  </si>
  <si>
    <t>Segundas Instancias diferentes a fallos Inicio mes (verbal)</t>
  </si>
  <si>
    <t>155. expedientes recibidos en apelación para resolver segundas instancias diferentes a fallos (verbal)</t>
  </si>
  <si>
    <t>156. autos de impedimento en segunda instancia (propuestos)</t>
  </si>
  <si>
    <t xml:space="preserve">157. autos de recusaciones  en segunda instancia </t>
  </si>
  <si>
    <t xml:space="preserve">158. conflictos de competencia propuestos en segunda instancia </t>
  </si>
  <si>
    <t xml:space="preserve">159. conflictos de competencia resueltos en segunda instancia </t>
  </si>
  <si>
    <t xml:space="preserve">163. remisiones de verbales en segunda instancia </t>
  </si>
  <si>
    <t xml:space="preserve">164. prescripciones de verbales  en segunda instancia </t>
  </si>
  <si>
    <t>166. apelaciones de autos de prueba</t>
  </si>
  <si>
    <t>167. apelaciones de autos de archivo</t>
  </si>
  <si>
    <t>168. recursos de queja</t>
  </si>
  <si>
    <t>169. autos de nulidad decretados por la dependencia en segunda instancia</t>
  </si>
  <si>
    <t>175. consultas de suspensión provisional confirmadas</t>
  </si>
  <si>
    <t>176. consultas de suspensión provisional revocadas</t>
  </si>
  <si>
    <t>177. impedimentos resueltos en segunda instancia</t>
  </si>
  <si>
    <t>178. impedimentos de recusaciones en segunda instancia</t>
  </si>
  <si>
    <t>165. PROCESOS VERBALES EN SEGUNDA INSTANCIA DIFERENTES A FALLOS EVACUADOS EN EL MES (verbal)</t>
  </si>
  <si>
    <t>Segundas Instancias diferentes a fallos pendientes (verbal)</t>
  </si>
  <si>
    <t>PODER PREFERENTE</t>
  </si>
  <si>
    <t>170. solicitudes de poder preferente</t>
  </si>
  <si>
    <t>171. conceptos sobre decisión de poder preferente</t>
  </si>
  <si>
    <t>172. procesos avocados en el ejercicio de poder preferente</t>
  </si>
  <si>
    <t>173. procesos NO avocados en el ejercicio de poder preferente</t>
  </si>
  <si>
    <t>174. procesos NO avocados en el ejercicio de poder preferente que pasan a supervigilancia</t>
  </si>
  <si>
    <t>ACTIVIDADES DE APOYO A LA GESTION</t>
  </si>
  <si>
    <t>1004. comisiones recibidas</t>
  </si>
  <si>
    <t>1005. comisiones evacuadas</t>
  </si>
  <si>
    <t>1006. procesos adelantados por la PGN  (defensa Judicial de la PGN)</t>
  </si>
  <si>
    <t>1007. procesos en contra de la PGN (defensa Judicial de la PGN)</t>
  </si>
  <si>
    <t>1008. apoyos solicitados a la DNIE</t>
  </si>
  <si>
    <t>1009. vigilancias superiores realizadas</t>
  </si>
  <si>
    <t>1010. sanciones ejecutoriadas registradas en el SIRI</t>
  </si>
  <si>
    <t>1011. operadores disciplinarios en el mes</t>
  </si>
  <si>
    <t>1012. No. de operadores preventivos en el mes</t>
  </si>
  <si>
    <t>1013. operadores de intervención en el mes</t>
  </si>
  <si>
    <t xml:space="preserve">1014. total de funcionarios de la dependencia </t>
  </si>
  <si>
    <t>1000. reuniones de análisis estratégico realizadas.</t>
  </si>
  <si>
    <t>1001. conversatorios éticos realizados.</t>
  </si>
  <si>
    <t>1002. actualizaciones al mapa de riesgos</t>
  </si>
  <si>
    <t>1003. revisiones a procesos y procedimientos</t>
  </si>
  <si>
    <t>REGISTRO DE AUSENTISMO</t>
  </si>
  <si>
    <t>1020. permisos por cita médica</t>
  </si>
  <si>
    <t>1021. horas de permiso por cita médica</t>
  </si>
  <si>
    <t>1022. permisos por asuntos personales / familiares</t>
  </si>
  <si>
    <t>1023. horas de permisos por asuntos personales / familiares</t>
  </si>
  <si>
    <t>1024. permisos por docencia</t>
  </si>
  <si>
    <t>1025. horas de permiso por docencia</t>
  </si>
  <si>
    <t>1026. permisos por estudio</t>
  </si>
  <si>
    <t>1027. horas de permiso por estudio</t>
  </si>
  <si>
    <t>1028. permisos por lactancia</t>
  </si>
  <si>
    <t>1029. horas de permiso por lactancia</t>
  </si>
  <si>
    <t>1030. permisos por calamidad</t>
  </si>
  <si>
    <t>1031. horas de permiso por calamidad</t>
  </si>
  <si>
    <t>1032. permisos sindicales</t>
  </si>
  <si>
    <t>1033. horas de permiso sindical</t>
  </si>
  <si>
    <t>1034. permisos para prácticas deportivas</t>
  </si>
  <si>
    <t>1035. horas de permiso de prácticas deportivas</t>
  </si>
  <si>
    <t>1036. personas incapacitadas por enfermedad común</t>
  </si>
  <si>
    <t>1037. días de duración de la incapacidad por enfermedad común</t>
  </si>
  <si>
    <t>1038. personas incapacitadas por enfermedad profesional</t>
  </si>
  <si>
    <t>1039. días de duración de la incapacidad por enfermedad profesional</t>
  </si>
  <si>
    <t>1040. personas incapacitadas por accidente de trabajo</t>
  </si>
  <si>
    <t>1041. días de duración de la incapacidad por accidente de trabajo</t>
  </si>
  <si>
    <t>1042. personas incapacitadas por licencia de maternidad</t>
  </si>
  <si>
    <t>1043. días de duración de la incapacidad por licencia de maternidad</t>
  </si>
  <si>
    <t>1044. personas incapacitadas por licencia de paternidad</t>
  </si>
  <si>
    <t>1045. días de duración de la incapacidad por licencia de paternidad</t>
  </si>
  <si>
    <t>PROCESO PREVENTIVO</t>
  </si>
  <si>
    <t>ESCENARIO DE ORIENTACION</t>
  </si>
  <si>
    <t>ATENCIONES AL PUBLICO AL INICIO DEL MES</t>
  </si>
  <si>
    <t>731. atenciones al público recibidas en el mes</t>
  </si>
  <si>
    <t>732. atenciones al público resueltas (finalizadas) en el mes</t>
  </si>
  <si>
    <t>736. atenciones al público acumuladas</t>
  </si>
  <si>
    <t>737. ATENCIONES AL PÚBLICO TRAMITADAS EN EL MES (CON TRÁMITE)</t>
  </si>
  <si>
    <t>AP Final mes</t>
  </si>
  <si>
    <t>ESCENARIO DE MITIGACION O RESTITUCION</t>
  </si>
  <si>
    <t>ASUNTOS ABREVIADOS AL INCIO DEL MES</t>
  </si>
  <si>
    <t>741. asuntos abreviados recibidos en el mes</t>
  </si>
  <si>
    <t>743. asuntos abreviados archivados</t>
  </si>
  <si>
    <t>744. asuntos abreviados que pasan a asuntos ordinario</t>
  </si>
  <si>
    <t>745.  asuntos abreviados remitidos por competencia</t>
  </si>
  <si>
    <t>746. asuntos abreviados acumulados</t>
  </si>
  <si>
    <t>747. ASUNTOS ABREVIADOS CERRADOS (EVACUADOS) EN EL MES</t>
  </si>
  <si>
    <t xml:space="preserve"> ABREVIADOS PENDIENTES  (sin tramite o por evacuar)</t>
  </si>
  <si>
    <t>ASUNTOS ORDIBARIOS AL INICIO DEL MES</t>
  </si>
  <si>
    <t>750. asuntos ordinarios recibidos en el mes</t>
  </si>
  <si>
    <t>752. asuntos ordinarios que vienen de asunto abreviado</t>
  </si>
  <si>
    <t>753. asuntos ordinarios archivados</t>
  </si>
  <si>
    <t>754. asuntos ordinarios remitidos por competencia</t>
  </si>
  <si>
    <t>755. asuntos ordinarios acumulados</t>
  </si>
  <si>
    <t>756. ASUNTOS ORDINARIOS CERRADOS (EVACUADOS) EN EL MES</t>
  </si>
  <si>
    <t>ORDINARIOS PENDIENTES (sin tramite o por evacuar)</t>
  </si>
  <si>
    <t>ESCENARIO DE ANTICIPACION</t>
  </si>
  <si>
    <t>CASOS PREVENTIVOS AL INICIO DEL MES</t>
  </si>
  <si>
    <t>760. Casos preventivos recibidos en el periodo</t>
  </si>
  <si>
    <t>761. Casos preventivos archivados</t>
  </si>
  <si>
    <t>762. Casos preventivos remitidos por competencia</t>
  </si>
  <si>
    <t>763. Casos preventivos acumulados</t>
  </si>
  <si>
    <t>764. CASOS PREVENTIVOS CERRADOS (EVACUADOS) EN EL MES</t>
  </si>
  <si>
    <t xml:space="preserve"> CASOS PREVENTIVOS PENDIENTES (sin tramite o por evacuar)</t>
  </si>
  <si>
    <t>PROYECTOS PREVENTIVOS AL INCIO DEL MES</t>
  </si>
  <si>
    <t>766. Proyectos Preventivos (PP) iniciados-inscritos</t>
  </si>
  <si>
    <t xml:space="preserve">767. Proyectos Preventivos (PP) archivados en el mes </t>
  </si>
  <si>
    <t>770. PROYECTOS EJECUTADOS Y CULMINADOS</t>
  </si>
  <si>
    <t xml:space="preserve"> PROYECTOS PREVENTIVOS PENDIENTES (sin tramite o por evacuar)</t>
  </si>
  <si>
    <t>700. reuniones, comites, mesas tecnicas realizadas por la dependencia</t>
  </si>
  <si>
    <t>701. reuniones en las que participó la dependencia</t>
  </si>
  <si>
    <t>702. capacitaciones realizadas</t>
  </si>
  <si>
    <t>703. servidores públicos capacitados</t>
  </si>
  <si>
    <t>704. particulares capacitados</t>
  </si>
  <si>
    <t>705. visitas realizadas</t>
  </si>
  <si>
    <t>706. requerimientos escritos efectuados</t>
  </si>
  <si>
    <t>707. respuestas a peticionarios y entidades</t>
  </si>
  <si>
    <t>708. copias a otro proceso misional o externo</t>
  </si>
  <si>
    <t>709. informes parciales o cierre y archivo</t>
  </si>
  <si>
    <t>710. documentos de análisis que en desarrollo de la función preventiva realice la dependencia</t>
  </si>
  <si>
    <t>711. resoluciones, directivas y circulares formalizadas</t>
  </si>
  <si>
    <t>712. documentos de observaciones (consejos y asambleas)</t>
  </si>
  <si>
    <t>713. documentos de iniciativas legislativas presentadas por parte de la PGN</t>
  </si>
  <si>
    <t>714. acciones de cumplimiento interpuestas</t>
  </si>
  <si>
    <t>715. acciones de tutela interpuestas</t>
  </si>
  <si>
    <t>716. acciones de revisión interpuestas</t>
  </si>
  <si>
    <t>717. acciones populares interpuestas</t>
  </si>
  <si>
    <t>718. acciones de grupo interpuestas</t>
  </si>
  <si>
    <t>ACTIVIDADES PREVENTIVAS</t>
  </si>
  <si>
    <t>SE AGREGARON YA EXISTIAN PLANTILLA 2018</t>
  </si>
  <si>
    <t>SE AGREGO NUEVO</t>
  </si>
  <si>
    <t>24. autos de archivo en indagaciones</t>
  </si>
  <si>
    <t>25. acumulación de indagaciones</t>
  </si>
  <si>
    <t>6000. Implicados con cargos en verbal</t>
  </si>
  <si>
    <t>6001. Supervigilancias al inicio del mes</t>
  </si>
  <si>
    <t>6002. Supervigilancias iniciadas en el mes (ACEPTA SOLICITUD)</t>
  </si>
  <si>
    <t>6003. Supervigilancias Rechazadas en el mes</t>
  </si>
  <si>
    <t>6004. Supervigilancias remitidas en el mes</t>
  </si>
  <si>
    <t>6005. Supervigilancias con tramite en el mes</t>
  </si>
  <si>
    <t>6006. Supervigilancias evacuadas en el mes</t>
  </si>
  <si>
    <t>6007. Supervigilancias al final del mes</t>
  </si>
  <si>
    <t>6008. Declaraciones recibidas en linea</t>
  </si>
  <si>
    <t>6009. Declaraciones recibidas personalmente</t>
  </si>
  <si>
    <t>6010. Usuarios atendidos en temas diferrentes a preventivo</t>
  </si>
  <si>
    <t>6011. Resolución de derechos de petición y tutelas, y contestación de requerimientos del congreso</t>
  </si>
  <si>
    <t>6012. Compensatorios</t>
  </si>
  <si>
    <t>6013. horas de compensatorio</t>
  </si>
  <si>
    <t>6014. capacitaciones asistidas</t>
  </si>
  <si>
    <t>6015. Habeas Corpus (Acompañamiento)</t>
  </si>
  <si>
    <t>6016. Asistencia a Audiencias</t>
  </si>
  <si>
    <t>6017. Consultas a bases de datos (Alertas Tempranas)</t>
  </si>
  <si>
    <t>6018. Compulsa de copias disciplinario u Organismos de control</t>
  </si>
  <si>
    <t>6019. Acompañamientos Gestión Territorial</t>
  </si>
  <si>
    <t>6020. Confiabilidad Infiormación Sim/Strategos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</si>
</sst>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top" textRotation="90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7" fillId="3" borderId="17" xfId="1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top" wrapText="1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locked="0"/>
    </xf>
    <xf numFmtId="0" fontId="8" fillId="4" borderId="19" xfId="0" applyFont="1" applyFill="1" applyBorder="1" applyAlignment="1" applyProtection="1">
      <alignment horizontal="center" vertical="top" wrapText="1"/>
      <protection locked="0"/>
    </xf>
    <xf numFmtId="0" fontId="9" fillId="7" borderId="23" xfId="0" applyFont="1" applyFill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</xf>
    <xf numFmtId="0" fontId="0" fillId="6" borderId="24" xfId="0" applyFill="1" applyBorder="1" applyAlignment="1" applyProtection="1">
      <alignment horizontal="center" vertical="top"/>
    </xf>
    <xf numFmtId="0" fontId="10" fillId="2" borderId="25" xfId="1" applyFont="1" applyFill="1" applyBorder="1" applyAlignment="1" applyProtection="1">
      <alignment horizontal="left" vertical="top"/>
      <protection locked="0"/>
    </xf>
    <xf numFmtId="0" fontId="11" fillId="2" borderId="25" xfId="1" applyFont="1" applyFill="1" applyBorder="1" applyAlignment="1" applyProtection="1">
      <alignment horizontal="left" vertical="top" indent="3"/>
      <protection locked="0"/>
    </xf>
    <xf numFmtId="0" fontId="12" fillId="2" borderId="25" xfId="0" applyFont="1" applyFill="1" applyBorder="1" applyAlignment="1" applyProtection="1">
      <alignment horizontal="left" vertical="top" indent="3"/>
      <protection locked="0"/>
    </xf>
    <xf numFmtId="0" fontId="11" fillId="0" borderId="25" xfId="1" applyFont="1" applyBorder="1" applyAlignment="1" applyProtection="1">
      <alignment horizontal="left" vertical="top" indent="3"/>
      <protection locked="0"/>
    </xf>
    <xf numFmtId="0" fontId="13" fillId="8" borderId="25" xfId="1" applyFont="1" applyFill="1" applyBorder="1" applyAlignment="1" applyProtection="1">
      <alignment horizontal="left" vertical="top"/>
      <protection locked="0"/>
    </xf>
    <xf numFmtId="0" fontId="9" fillId="3" borderId="26" xfId="0" applyFont="1" applyFill="1" applyBorder="1" applyAlignment="1" applyProtection="1">
      <alignment horizontal="left" vertical="top"/>
      <protection locked="0"/>
    </xf>
    <xf numFmtId="0" fontId="0" fillId="6" borderId="27" xfId="0" applyFill="1" applyBorder="1" applyAlignment="1" applyProtection="1">
      <alignment horizontal="center" vertical="top"/>
    </xf>
    <xf numFmtId="0" fontId="0" fillId="6" borderId="28" xfId="0" applyFill="1" applyBorder="1" applyAlignment="1" applyProtection="1">
      <alignment horizontal="center" vertical="top"/>
    </xf>
    <xf numFmtId="0" fontId="9" fillId="7" borderId="25" xfId="0" applyFont="1" applyFill="1" applyBorder="1" applyAlignment="1" applyProtection="1">
      <alignment horizontal="left" vertical="top"/>
      <protection locked="0"/>
    </xf>
    <xf numFmtId="0" fontId="14" fillId="2" borderId="25" xfId="1" applyFont="1" applyFill="1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6" borderId="29" xfId="0" applyFill="1" applyBorder="1" applyAlignment="1" applyProtection="1">
      <alignment horizontal="center" vertical="top"/>
    </xf>
    <xf numFmtId="0" fontId="0" fillId="6" borderId="30" xfId="0" applyFill="1" applyBorder="1" applyAlignment="1" applyProtection="1">
      <alignment horizontal="center" vertical="top"/>
    </xf>
    <xf numFmtId="0" fontId="14" fillId="0" borderId="25" xfId="1" applyFont="1" applyFill="1" applyBorder="1" applyAlignment="1" applyProtection="1">
      <alignment vertical="top"/>
      <protection locked="0"/>
    </xf>
    <xf numFmtId="0" fontId="14" fillId="0" borderId="25" xfId="1" applyFont="1" applyFill="1" applyBorder="1" applyAlignment="1" applyProtection="1">
      <alignment horizontal="justify" vertical="top"/>
      <protection locked="0"/>
    </xf>
    <xf numFmtId="0" fontId="11" fillId="0" borderId="25" xfId="1" applyFont="1" applyFill="1" applyBorder="1" applyAlignment="1" applyProtection="1">
      <alignment horizontal="left" vertical="top" indent="3"/>
      <protection locked="0"/>
    </xf>
    <xf numFmtId="0" fontId="11" fillId="0" borderId="25" xfId="1" applyFont="1" applyFill="1" applyBorder="1" applyAlignment="1" applyProtection="1">
      <alignment horizontal="left" vertical="top" wrapText="1" indent="3"/>
      <protection locked="0"/>
    </xf>
    <xf numFmtId="0" fontId="15" fillId="0" borderId="25" xfId="1" applyFont="1" applyFill="1" applyBorder="1" applyAlignment="1" applyProtection="1">
      <alignment horizontal="justify" vertical="top"/>
      <protection locked="0"/>
    </xf>
    <xf numFmtId="0" fontId="14" fillId="2" borderId="25" xfId="1" applyFont="1" applyFill="1" applyBorder="1" applyAlignment="1" applyProtection="1">
      <alignment horizontal="justify" vertical="top"/>
      <protection locked="0"/>
    </xf>
    <xf numFmtId="0" fontId="14" fillId="2" borderId="25" xfId="1" applyFont="1" applyFill="1" applyBorder="1" applyAlignment="1" applyProtection="1">
      <alignment vertical="top"/>
      <protection locked="0"/>
    </xf>
    <xf numFmtId="0" fontId="11" fillId="2" borderId="25" xfId="1" applyFont="1" applyFill="1" applyBorder="1" applyAlignment="1" applyProtection="1">
      <alignment horizontal="left" vertical="top" indent="2"/>
      <protection locked="0"/>
    </xf>
    <xf numFmtId="3" fontId="11" fillId="2" borderId="25" xfId="1" applyNumberFormat="1" applyFont="1" applyFill="1" applyBorder="1" applyAlignment="1" applyProtection="1">
      <alignment horizontal="left" vertical="top" indent="2"/>
      <protection locked="0"/>
    </xf>
    <xf numFmtId="0" fontId="15" fillId="2" borderId="25" xfId="1" applyFont="1" applyFill="1" applyBorder="1" applyAlignment="1" applyProtection="1">
      <alignment horizontal="justify" vertical="top"/>
      <protection locked="0"/>
    </xf>
    <xf numFmtId="0" fontId="13" fillId="8" borderId="25" xfId="1" applyFont="1" applyFill="1" applyBorder="1" applyAlignment="1" applyProtection="1">
      <alignment horizontal="justify" vertical="top"/>
      <protection locked="0"/>
    </xf>
    <xf numFmtId="0" fontId="13" fillId="8" borderId="25" xfId="1" applyFont="1" applyFill="1" applyBorder="1" applyAlignment="1" applyProtection="1">
      <alignment horizontal="left" vertical="top" wrapText="1"/>
      <protection locked="0"/>
    </xf>
    <xf numFmtId="0" fontId="0" fillId="9" borderId="8" xfId="0" applyFill="1" applyBorder="1" applyAlignment="1" applyProtection="1">
      <alignment horizontal="center" vertical="top"/>
    </xf>
    <xf numFmtId="0" fontId="0" fillId="9" borderId="8" xfId="0" applyFill="1" applyBorder="1" applyAlignment="1" applyProtection="1">
      <alignment horizontal="center" vertical="top"/>
      <protection locked="0"/>
    </xf>
    <xf numFmtId="0" fontId="0" fillId="9" borderId="24" xfId="0" applyFill="1" applyBorder="1" applyAlignment="1" applyProtection="1">
      <alignment horizontal="center" vertical="top"/>
      <protection locked="0"/>
    </xf>
    <xf numFmtId="0" fontId="0" fillId="9" borderId="27" xfId="0" applyFill="1" applyBorder="1" applyAlignment="1" applyProtection="1">
      <alignment horizontal="center" vertical="top"/>
    </xf>
    <xf numFmtId="0" fontId="0" fillId="9" borderId="28" xfId="0" applyFill="1" applyBorder="1" applyAlignment="1" applyProtection="1">
      <alignment horizontal="center" vertical="top"/>
    </xf>
    <xf numFmtId="0" fontId="16" fillId="0" borderId="8" xfId="0" applyFont="1" applyBorder="1" applyAlignment="1" applyProtection="1">
      <alignment vertical="top"/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0" fillId="0" borderId="7" xfId="0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wrapText="1"/>
      <protection locked="0"/>
    </xf>
    <xf numFmtId="0" fontId="1" fillId="3" borderId="33" xfId="0" applyFont="1" applyFill="1" applyBorder="1" applyAlignment="1" applyProtection="1">
      <alignment wrapText="1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9" borderId="29" xfId="0" applyFill="1" applyBorder="1" applyAlignment="1" applyProtection="1">
      <alignment horizontal="center"/>
    </xf>
    <xf numFmtId="0" fontId="0" fillId="9" borderId="34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7" xfId="0" applyFill="1" applyBorder="1" applyProtection="1">
      <protection locked="0"/>
    </xf>
    <xf numFmtId="0" fontId="17" fillId="2" borderId="7" xfId="0" applyFont="1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5" fillId="2" borderId="25" xfId="1" applyFont="1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0" borderId="27" xfId="0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 vertical="top" wrapText="1"/>
      <protection locked="0"/>
    </xf>
    <xf numFmtId="14" fontId="4" fillId="2" borderId="10" xfId="0" applyNumberFormat="1" applyFont="1" applyFill="1" applyBorder="1" applyAlignment="1" applyProtection="1">
      <alignment horizontal="center" vertical="top" wrapText="1"/>
      <protection locked="0"/>
    </xf>
    <xf numFmtId="14" fontId="4" fillId="2" borderId="21" xfId="0" applyNumberFormat="1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14" fontId="4" fillId="0" borderId="8" xfId="0" applyNumberFormat="1" applyFont="1" applyBorder="1" applyAlignment="1" applyProtection="1">
      <alignment horizontal="center" vertical="top" wrapText="1"/>
      <protection locked="0"/>
    </xf>
    <xf numFmtId="14" fontId="4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5" borderId="14" xfId="1" applyFont="1" applyFill="1" applyBorder="1" applyAlignment="1" applyProtection="1">
      <alignment horizontal="center" vertical="center"/>
      <protection locked="0"/>
    </xf>
    <xf numFmtId="0" fontId="3" fillId="5" borderId="15" xfId="1" applyFont="1" applyFill="1" applyBorder="1" applyAlignment="1" applyProtection="1">
      <alignment horizontal="center" vertical="center"/>
      <protection locked="0"/>
    </xf>
    <xf numFmtId="0" fontId="3" fillId="5" borderId="16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14" fontId="4" fillId="0" borderId="3" xfId="0" applyNumberFormat="1" applyFont="1" applyBorder="1" applyAlignment="1" applyProtection="1">
      <alignment horizontal="center" vertical="top" wrapText="1"/>
      <protection locked="0"/>
    </xf>
    <xf numFmtId="14" fontId="4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9" fillId="6" borderId="15" xfId="0" applyFont="1" applyFill="1" applyBorder="1" applyAlignment="1" applyProtection="1">
      <alignment horizontal="center" vertical="top"/>
      <protection locked="0"/>
    </xf>
    <xf numFmtId="0" fontId="9" fillId="6" borderId="22" xfId="0" applyFont="1" applyFill="1" applyBorder="1" applyAlignment="1" applyProtection="1">
      <alignment horizontal="center" vertical="top"/>
      <protection locked="0"/>
    </xf>
    <xf numFmtId="0" fontId="9" fillId="2" borderId="5" xfId="0" applyFont="1" applyFill="1" applyBorder="1" applyAlignment="1" applyProtection="1">
      <alignment horizontal="center" vertical="top"/>
      <protection locked="0"/>
    </xf>
    <xf numFmtId="0" fontId="9" fillId="2" borderId="10" xfId="0" applyFont="1" applyFill="1" applyBorder="1" applyAlignment="1" applyProtection="1">
      <alignment horizontal="center" vertical="top"/>
      <protection locked="0"/>
    </xf>
    <xf numFmtId="0" fontId="9" fillId="2" borderId="21" xfId="0" applyFont="1" applyFill="1" applyBorder="1" applyAlignment="1" applyProtection="1">
      <alignment horizontal="center" vertical="top"/>
      <protection locked="0"/>
    </xf>
    <xf numFmtId="0" fontId="0" fillId="9" borderId="24" xfId="0" applyFill="1" applyBorder="1" applyAlignment="1" applyProtection="1">
      <alignment horizontal="center" vertical="top"/>
      <protection locked="0"/>
    </xf>
    <xf numFmtId="0" fontId="0" fillId="9" borderId="31" xfId="0" applyFill="1" applyBorder="1" applyAlignment="1" applyProtection="1">
      <alignment horizontal="center" vertical="top"/>
      <protection locked="0"/>
    </xf>
    <xf numFmtId="0" fontId="0" fillId="9" borderId="25" xfId="0" applyFill="1" applyBorder="1" applyAlignment="1" applyProtection="1">
      <alignment horizontal="center" vertical="top"/>
      <protection locked="0"/>
    </xf>
    <xf numFmtId="0" fontId="18" fillId="10" borderId="7" xfId="0" applyFont="1" applyFill="1" applyBorder="1" applyAlignment="1" applyProtection="1">
      <alignment horizontal="center"/>
      <protection locked="0"/>
    </xf>
    <xf numFmtId="0" fontId="18" fillId="10" borderId="8" xfId="0" applyFont="1" applyFill="1" applyBorder="1" applyAlignment="1" applyProtection="1">
      <alignment horizontal="center"/>
      <protection locked="0"/>
    </xf>
    <xf numFmtId="0" fontId="18" fillId="10" borderId="9" xfId="0" applyFont="1" applyFill="1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9" xfId="0" applyFill="1" applyBorder="1" applyAlignment="1" applyProtection="1">
      <alignment horizontal="center"/>
      <protection locked="0"/>
    </xf>
    <xf numFmtId="0" fontId="0" fillId="11" borderId="35" xfId="0" applyFill="1" applyBorder="1" applyAlignment="1" applyProtection="1">
      <alignment horizontal="center"/>
      <protection locked="0"/>
    </xf>
    <xf numFmtId="0" fontId="0" fillId="11" borderId="27" xfId="0" applyFill="1" applyBorder="1" applyAlignment="1" applyProtection="1">
      <alignment horizontal="center"/>
      <protection locked="0"/>
    </xf>
    <xf numFmtId="0" fontId="0" fillId="11" borderId="36" xfId="0" applyFill="1" applyBorder="1" applyAlignment="1" applyProtection="1">
      <alignment horizontal="center"/>
      <protection locked="0"/>
    </xf>
    <xf numFmtId="0" fontId="3" fillId="9" borderId="14" xfId="1" applyFont="1" applyFill="1" applyBorder="1" applyAlignment="1" applyProtection="1">
      <alignment horizontal="center" vertical="center"/>
      <protection locked="0"/>
    </xf>
    <xf numFmtId="0" fontId="3" fillId="9" borderId="15" xfId="1" applyFont="1" applyFill="1" applyBorder="1" applyAlignment="1" applyProtection="1">
      <alignment horizontal="center" vertical="center"/>
      <protection locked="0"/>
    </xf>
    <xf numFmtId="0" fontId="3" fillId="9" borderId="16" xfId="1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top"/>
      <protection locked="0"/>
    </xf>
    <xf numFmtId="0" fontId="3" fillId="11" borderId="14" xfId="1" applyFont="1" applyFill="1" applyBorder="1" applyAlignment="1" applyProtection="1">
      <alignment horizontal="center" vertical="center"/>
      <protection locked="0"/>
    </xf>
    <xf numFmtId="0" fontId="3" fillId="11" borderId="15" xfId="1" applyFont="1" applyFill="1" applyBorder="1" applyAlignment="1" applyProtection="1">
      <alignment horizontal="center" vertical="center"/>
      <protection locked="0"/>
    </xf>
    <xf numFmtId="0" fontId="3" fillId="11" borderId="16" xfId="1" applyFont="1" applyFill="1" applyBorder="1" applyAlignment="1" applyProtection="1">
      <alignment horizontal="center" vertical="center"/>
      <protection locked="0"/>
    </xf>
    <xf numFmtId="0" fontId="1" fillId="11" borderId="37" xfId="0" applyFont="1" applyFill="1" applyBorder="1" applyAlignment="1" applyProtection="1">
      <alignment horizontal="center" wrapText="1"/>
      <protection locked="0"/>
    </xf>
    <xf numFmtId="0" fontId="1" fillId="11" borderId="38" xfId="0" applyFont="1" applyFill="1" applyBorder="1" applyAlignment="1" applyProtection="1">
      <alignment horizontal="center" wrapText="1"/>
      <protection locked="0"/>
    </xf>
    <xf numFmtId="0" fontId="1" fillId="11" borderId="39" xfId="0" applyFont="1" applyFill="1" applyBorder="1" applyAlignment="1" applyProtection="1">
      <alignment horizontal="center" wrapText="1"/>
      <protection locked="0"/>
    </xf>
    <xf numFmtId="0" fontId="9" fillId="6" borderId="40" xfId="0" applyFont="1" applyFill="1" applyBorder="1" applyAlignment="1" applyProtection="1">
      <alignment horizontal="center" vertical="top"/>
      <protection locked="0"/>
    </xf>
    <xf numFmtId="0" fontId="9" fillId="6" borderId="41" xfId="0" applyFont="1" applyFill="1" applyBorder="1" applyAlignment="1" applyProtection="1">
      <alignment horizontal="center" vertical="top"/>
      <protection locked="0"/>
    </xf>
    <xf numFmtId="0" fontId="9" fillId="6" borderId="42" xfId="0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2</xdr:col>
      <xdr:colOff>364458</xdr:colOff>
      <xdr:row>3</xdr:row>
      <xdr:rowOff>419100</xdr:rowOff>
    </xdr:to>
    <xdr:pic>
      <xdr:nvPicPr>
        <xdr:cNvPr id="2" name="Picture 17" descr="infoinst_idpgnb&amp;n_in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61210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0"/>
  <sheetViews>
    <sheetView tabSelected="1" topLeftCell="C3" workbookViewId="0">
      <selection activeCell="C22" sqref="C22:P22"/>
    </sheetView>
  </sheetViews>
  <sheetFormatPr baseColWidth="10" defaultRowHeight="15" x14ac:dyDescent="0.25"/>
  <cols>
    <col min="1" max="1" width="4" style="1" customWidth="1"/>
    <col min="2" max="2" width="4" style="1" bestFit="1" customWidth="1"/>
    <col min="3" max="3" width="97.85546875" style="1" bestFit="1" customWidth="1"/>
    <col min="4" max="4" width="4.5703125" style="3" bestFit="1" customWidth="1"/>
    <col min="5" max="15" width="6.5703125" style="3" bestFit="1" customWidth="1"/>
    <col min="16" max="16" width="9.140625" style="3" customWidth="1"/>
    <col min="17" max="17" width="4" style="4" customWidth="1"/>
    <col min="18" max="18" width="41.42578125" style="1" bestFit="1" customWidth="1"/>
    <col min="19" max="16384" width="11.42578125" style="1"/>
  </cols>
  <sheetData>
    <row r="1" spans="2:18" ht="7.5" customHeight="1" thickBot="1" x14ac:dyDescent="0.3">
      <c r="C1" s="2"/>
    </row>
    <row r="2" spans="2:18" s="5" customFormat="1" ht="15.75" x14ac:dyDescent="0.25">
      <c r="B2" s="82"/>
      <c r="C2" s="85" t="s">
        <v>0</v>
      </c>
      <c r="D2" s="86"/>
      <c r="E2" s="86"/>
      <c r="F2" s="86"/>
      <c r="G2" s="86"/>
      <c r="H2" s="86"/>
      <c r="I2" s="87" t="s">
        <v>1</v>
      </c>
      <c r="J2" s="88"/>
      <c r="K2" s="88"/>
      <c r="L2" s="88"/>
      <c r="M2" s="89">
        <v>43977</v>
      </c>
      <c r="N2" s="89"/>
      <c r="O2" s="89"/>
      <c r="P2" s="90"/>
      <c r="Q2" s="68"/>
    </row>
    <row r="3" spans="2:18" s="5" customFormat="1" ht="15.75" x14ac:dyDescent="0.25">
      <c r="B3" s="83"/>
      <c r="C3" s="71" t="s">
        <v>2</v>
      </c>
      <c r="D3" s="72"/>
      <c r="E3" s="72"/>
      <c r="F3" s="72"/>
      <c r="G3" s="72"/>
      <c r="H3" s="72"/>
      <c r="I3" s="73" t="s">
        <v>3</v>
      </c>
      <c r="J3" s="74"/>
      <c r="K3" s="74"/>
      <c r="L3" s="74"/>
      <c r="M3" s="75">
        <v>43977</v>
      </c>
      <c r="N3" s="75"/>
      <c r="O3" s="75"/>
      <c r="P3" s="76"/>
      <c r="Q3" s="69"/>
    </row>
    <row r="4" spans="2:18" s="5" customFormat="1" ht="33.75" customHeight="1" x14ac:dyDescent="0.25">
      <c r="B4" s="83"/>
      <c r="C4" s="77" t="s">
        <v>4</v>
      </c>
      <c r="D4" s="78"/>
      <c r="E4" s="78"/>
      <c r="F4" s="78"/>
      <c r="G4" s="78"/>
      <c r="H4" s="78"/>
      <c r="I4" s="73" t="s">
        <v>5</v>
      </c>
      <c r="J4" s="74"/>
      <c r="K4" s="74"/>
      <c r="L4" s="74"/>
      <c r="M4" s="73">
        <v>2</v>
      </c>
      <c r="N4" s="73"/>
      <c r="O4" s="73"/>
      <c r="P4" s="91"/>
      <c r="Q4" s="69"/>
    </row>
    <row r="5" spans="2:18" s="5" customFormat="1" ht="15.75" customHeight="1" thickBot="1" x14ac:dyDescent="0.3">
      <c r="B5" s="83"/>
      <c r="C5" s="92" t="s">
        <v>6</v>
      </c>
      <c r="D5" s="93"/>
      <c r="E5" s="93"/>
      <c r="F5" s="93"/>
      <c r="G5" s="93"/>
      <c r="H5" s="93"/>
      <c r="I5" s="94" t="s">
        <v>7</v>
      </c>
      <c r="J5" s="95"/>
      <c r="K5" s="95"/>
      <c r="L5" s="95"/>
      <c r="M5" s="94" t="s">
        <v>8</v>
      </c>
      <c r="N5" s="94"/>
      <c r="O5" s="94"/>
      <c r="P5" s="96"/>
      <c r="Q5" s="69"/>
    </row>
    <row r="6" spans="2:18" ht="21" customHeight="1" thickBot="1" x14ac:dyDescent="0.3">
      <c r="B6" s="83"/>
      <c r="C6" s="97" t="s">
        <v>9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  <c r="Q6" s="69"/>
    </row>
    <row r="7" spans="2:18" ht="15.75" thickBot="1" x14ac:dyDescent="0.3">
      <c r="B7" s="83"/>
      <c r="C7" s="6"/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8" t="s">
        <v>21</v>
      </c>
      <c r="P7" s="9" t="s">
        <v>22</v>
      </c>
      <c r="Q7" s="69"/>
    </row>
    <row r="8" spans="2:18" ht="19.5" customHeight="1" thickBot="1" x14ac:dyDescent="0.3">
      <c r="B8" s="84"/>
      <c r="C8" s="79" t="s">
        <v>23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1"/>
      <c r="Q8" s="70"/>
    </row>
    <row r="9" spans="2:18" ht="20.25" customHeight="1" thickBot="1" x14ac:dyDescent="0.3">
      <c r="B9" s="101"/>
      <c r="C9" s="105" t="s">
        <v>24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7"/>
    </row>
    <row r="10" spans="2:18" ht="20.25" customHeight="1" x14ac:dyDescent="0.25">
      <c r="B10" s="102"/>
      <c r="C10" s="10" t="s">
        <v>25</v>
      </c>
      <c r="D10" s="11"/>
      <c r="E10" s="12">
        <v>0</v>
      </c>
      <c r="F10" s="12">
        <v>0</v>
      </c>
      <c r="G10" s="12">
        <f t="shared" ref="G10:P10" si="0">+F21</f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3">
        <f t="shared" si="0"/>
        <v>0</v>
      </c>
      <c r="Q10" s="108"/>
    </row>
    <row r="11" spans="2:18" ht="16.5" customHeight="1" x14ac:dyDescent="0.25">
      <c r="B11" s="102"/>
      <c r="C11" s="14" t="s">
        <v>26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>
        <f>+D11+E11+F11+G11+H11+I11+J11+K11+L11+M11+N11+O11</f>
        <v>0</v>
      </c>
      <c r="Q11" s="108"/>
    </row>
    <row r="12" spans="2:18" ht="16.5" customHeight="1" x14ac:dyDescent="0.25">
      <c r="B12" s="102"/>
      <c r="C12" s="15" t="s">
        <v>28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>
        <f t="shared" ref="P12:P19" si="1">+D12+E12+F12+G12+H12+I12+J12+K12+L12+M12+N12+O12</f>
        <v>0</v>
      </c>
      <c r="Q12" s="108"/>
    </row>
    <row r="13" spans="2:18" ht="16.5" customHeight="1" x14ac:dyDescent="0.25">
      <c r="B13" s="102"/>
      <c r="C13" s="16" t="s">
        <v>29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3">
        <f t="shared" si="1"/>
        <v>0</v>
      </c>
      <c r="Q13" s="108"/>
    </row>
    <row r="14" spans="2:18" ht="16.5" customHeight="1" x14ac:dyDescent="0.25">
      <c r="B14" s="102"/>
      <c r="C14" s="15" t="s">
        <v>30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3">
        <f t="shared" si="1"/>
        <v>0</v>
      </c>
      <c r="Q14" s="108"/>
      <c r="R14" s="1" t="s">
        <v>27</v>
      </c>
    </row>
    <row r="15" spans="2:18" ht="16.5" customHeight="1" x14ac:dyDescent="0.25">
      <c r="B15" s="102"/>
      <c r="C15" s="15" t="s">
        <v>31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>
        <f t="shared" si="1"/>
        <v>0</v>
      </c>
      <c r="Q15" s="108"/>
    </row>
    <row r="16" spans="2:18" ht="16.5" customHeight="1" x14ac:dyDescent="0.25">
      <c r="B16" s="102"/>
      <c r="C16" s="17" t="s">
        <v>32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>
        <f t="shared" si="1"/>
        <v>0</v>
      </c>
      <c r="Q16" s="108"/>
    </row>
    <row r="17" spans="2:18" ht="16.5" customHeight="1" x14ac:dyDescent="0.25">
      <c r="B17" s="102"/>
      <c r="C17" s="15" t="s">
        <v>33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>
        <f t="shared" si="1"/>
        <v>0</v>
      </c>
      <c r="Q17" s="108"/>
    </row>
    <row r="18" spans="2:18" ht="16.5" customHeight="1" x14ac:dyDescent="0.25">
      <c r="B18" s="102"/>
      <c r="C18" s="15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3">
        <f t="shared" si="1"/>
        <v>0</v>
      </c>
      <c r="Q18" s="108"/>
    </row>
    <row r="19" spans="2:18" ht="16.5" customHeight="1" x14ac:dyDescent="0.25">
      <c r="B19" s="102"/>
      <c r="C19" s="15" t="s">
        <v>35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>
        <f t="shared" si="1"/>
        <v>0</v>
      </c>
      <c r="Q19" s="108"/>
    </row>
    <row r="20" spans="2:18" ht="16.5" customHeight="1" x14ac:dyDescent="0.25">
      <c r="B20" s="102"/>
      <c r="C20" s="18" t="s">
        <v>36</v>
      </c>
      <c r="D20" s="12">
        <f>+D12+D14+D15+D16+D17+D18+D19+D13</f>
        <v>0</v>
      </c>
      <c r="E20" s="12">
        <f t="shared" ref="E20:P20" si="2">+E12+E14+E15+E16+E17+E18+E19+E13</f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08"/>
    </row>
    <row r="21" spans="2:18" ht="16.5" customHeight="1" thickBot="1" x14ac:dyDescent="0.3">
      <c r="B21" s="102"/>
      <c r="C21" s="19" t="s">
        <v>37</v>
      </c>
      <c r="D21" s="20">
        <f>+D10+D11-D20</f>
        <v>0</v>
      </c>
      <c r="E21" s="20">
        <f t="shared" ref="E21:P21" si="3">+E10+E11-E20</f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1">
        <f t="shared" si="3"/>
        <v>0</v>
      </c>
      <c r="Q21" s="108"/>
    </row>
    <row r="22" spans="2:18" ht="8.25" customHeight="1" thickBot="1" x14ac:dyDescent="0.3">
      <c r="B22" s="102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8"/>
    </row>
    <row r="23" spans="2:18" ht="18.75" customHeight="1" x14ac:dyDescent="0.25">
      <c r="B23" s="102"/>
      <c r="C23" s="106" t="s">
        <v>38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8"/>
    </row>
    <row r="24" spans="2:18" ht="20.25" customHeight="1" x14ac:dyDescent="0.25">
      <c r="B24" s="102"/>
      <c r="C24" s="22" t="s">
        <v>39</v>
      </c>
      <c r="D24" s="11"/>
      <c r="E24" s="12">
        <f>+D39</f>
        <v>0</v>
      </c>
      <c r="F24" s="12">
        <f t="shared" ref="F24:P24" si="4">+E39</f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 t="shared" si="4"/>
        <v>0</v>
      </c>
      <c r="O24" s="12">
        <f t="shared" si="4"/>
        <v>0</v>
      </c>
      <c r="P24" s="13">
        <f t="shared" si="4"/>
        <v>0</v>
      </c>
      <c r="Q24" s="108"/>
    </row>
    <row r="25" spans="2:18" ht="18.75" customHeight="1" x14ac:dyDescent="0.25">
      <c r="B25" s="102"/>
      <c r="C25" s="23" t="s">
        <v>40</v>
      </c>
      <c r="D25" s="12">
        <f>+D17</f>
        <v>0</v>
      </c>
      <c r="E25" s="12">
        <f t="shared" ref="E25:P25" si="5">+E17</f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  <c r="I25" s="12">
        <f t="shared" si="5"/>
        <v>0</v>
      </c>
      <c r="J25" s="12">
        <f t="shared" si="5"/>
        <v>0</v>
      </c>
      <c r="K25" s="12">
        <f t="shared" si="5"/>
        <v>0</v>
      </c>
      <c r="L25" s="12">
        <f t="shared" si="5"/>
        <v>0</v>
      </c>
      <c r="M25" s="12">
        <f t="shared" si="5"/>
        <v>0</v>
      </c>
      <c r="N25" s="12">
        <f t="shared" si="5"/>
        <v>0</v>
      </c>
      <c r="O25" s="12">
        <f t="shared" si="5"/>
        <v>0</v>
      </c>
      <c r="P25" s="13">
        <f t="shared" si="5"/>
        <v>0</v>
      </c>
      <c r="Q25" s="108"/>
    </row>
    <row r="26" spans="2:18" ht="18.75" customHeight="1" x14ac:dyDescent="0.25">
      <c r="B26" s="102"/>
      <c r="C26" s="23" t="s">
        <v>41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3">
        <f>+D26+E26+F26+G26+++++H26+I26+J26+K26+L26+M26+N26+O26</f>
        <v>0</v>
      </c>
      <c r="Q26" s="108"/>
    </row>
    <row r="27" spans="2:18" ht="18.75" customHeight="1" x14ac:dyDescent="0.25">
      <c r="B27" s="102"/>
      <c r="C27" s="15" t="s">
        <v>42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3">
        <f t="shared" ref="P27:P37" si="6">+D27+E27+F27+G27+++++H27+I27+J27+K27+L27+M27+N27+O27</f>
        <v>0</v>
      </c>
      <c r="Q27" s="108"/>
    </row>
    <row r="28" spans="2:18" ht="18.75" customHeight="1" x14ac:dyDescent="0.25">
      <c r="B28" s="102"/>
      <c r="C28" s="15" t="s">
        <v>43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3">
        <f t="shared" si="6"/>
        <v>0</v>
      </c>
      <c r="Q28" s="108"/>
    </row>
    <row r="29" spans="2:18" ht="18.75" customHeight="1" x14ac:dyDescent="0.25">
      <c r="B29" s="102"/>
      <c r="C29" s="15" t="s">
        <v>279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>
        <f t="shared" si="6"/>
        <v>0</v>
      </c>
      <c r="Q29" s="108"/>
      <c r="R29" s="1" t="s">
        <v>27</v>
      </c>
    </row>
    <row r="30" spans="2:18" ht="18.75" customHeight="1" x14ac:dyDescent="0.25">
      <c r="B30" s="102"/>
      <c r="C30" s="15" t="s">
        <v>280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>
        <f t="shared" si="6"/>
        <v>0</v>
      </c>
      <c r="Q30" s="108"/>
    </row>
    <row r="31" spans="2:18" ht="18.75" customHeight="1" x14ac:dyDescent="0.25">
      <c r="B31" s="102"/>
      <c r="C31" s="16" t="s">
        <v>44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>
        <f t="shared" si="6"/>
        <v>0</v>
      </c>
      <c r="Q31" s="108"/>
      <c r="R31" s="1" t="s">
        <v>27</v>
      </c>
    </row>
    <row r="32" spans="2:18" ht="18.75" customHeight="1" x14ac:dyDescent="0.25">
      <c r="B32" s="102"/>
      <c r="C32" s="65" t="s">
        <v>45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3">
        <f t="shared" si="6"/>
        <v>0</v>
      </c>
      <c r="Q32" s="108"/>
    </row>
    <row r="33" spans="2:18" ht="18.75" customHeight="1" x14ac:dyDescent="0.25">
      <c r="B33" s="102"/>
      <c r="C33" s="15" t="s">
        <v>46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3">
        <f t="shared" si="6"/>
        <v>0</v>
      </c>
      <c r="Q33" s="108"/>
    </row>
    <row r="34" spans="2:18" ht="18.75" customHeight="1" x14ac:dyDescent="0.25">
      <c r="B34" s="102"/>
      <c r="C34" s="15" t="s">
        <v>47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3">
        <f t="shared" si="6"/>
        <v>0</v>
      </c>
      <c r="Q34" s="108"/>
    </row>
    <row r="35" spans="2:18" ht="18.75" customHeight="1" x14ac:dyDescent="0.25">
      <c r="B35" s="102"/>
      <c r="C35" s="15" t="s">
        <v>48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">
        <f t="shared" si="6"/>
        <v>0</v>
      </c>
      <c r="Q35" s="108"/>
      <c r="R35" s="1" t="s">
        <v>27</v>
      </c>
    </row>
    <row r="36" spans="2:18" ht="18.75" customHeight="1" x14ac:dyDescent="0.25">
      <c r="B36" s="102"/>
      <c r="C36" s="15" t="s">
        <v>49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">
        <f t="shared" si="6"/>
        <v>0</v>
      </c>
      <c r="Q36" s="108"/>
      <c r="R36" s="1" t="s">
        <v>27</v>
      </c>
    </row>
    <row r="37" spans="2:18" ht="18.75" customHeight="1" x14ac:dyDescent="0.25">
      <c r="B37" s="102"/>
      <c r="C37" s="15" t="s">
        <v>50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3">
        <f t="shared" si="6"/>
        <v>0</v>
      </c>
      <c r="Q37" s="108"/>
      <c r="R37" s="1" t="s">
        <v>27</v>
      </c>
    </row>
    <row r="38" spans="2:18" ht="18.75" customHeight="1" x14ac:dyDescent="0.25">
      <c r="B38" s="102"/>
      <c r="C38" s="18" t="s">
        <v>51</v>
      </c>
      <c r="D38" s="12">
        <f>+D27+D28+D29+D30+D31+D33+D34+D35+D36+D37</f>
        <v>0</v>
      </c>
      <c r="E38" s="12">
        <f t="shared" ref="E38:P38" si="7">+E27+E28+E29+E30+E31+E33+E34+E35+E36+E37</f>
        <v>0</v>
      </c>
      <c r="F38" s="12">
        <f t="shared" si="7"/>
        <v>0</v>
      </c>
      <c r="G38" s="12">
        <f t="shared" si="7"/>
        <v>0</v>
      </c>
      <c r="H38" s="12">
        <f t="shared" si="7"/>
        <v>0</v>
      </c>
      <c r="I38" s="12">
        <f t="shared" si="7"/>
        <v>0</v>
      </c>
      <c r="J38" s="12">
        <f t="shared" si="7"/>
        <v>0</v>
      </c>
      <c r="K38" s="12">
        <f t="shared" si="7"/>
        <v>0</v>
      </c>
      <c r="L38" s="12">
        <f t="shared" si="7"/>
        <v>0</v>
      </c>
      <c r="M38" s="12">
        <f t="shared" si="7"/>
        <v>0</v>
      </c>
      <c r="N38" s="12">
        <f t="shared" si="7"/>
        <v>0</v>
      </c>
      <c r="O38" s="12">
        <f t="shared" si="7"/>
        <v>0</v>
      </c>
      <c r="P38" s="13">
        <f t="shared" si="7"/>
        <v>0</v>
      </c>
      <c r="Q38" s="108"/>
    </row>
    <row r="39" spans="2:18" ht="16.5" customHeight="1" thickBot="1" x14ac:dyDescent="0.3">
      <c r="B39" s="102"/>
      <c r="C39" s="19" t="s">
        <v>52</v>
      </c>
      <c r="D39" s="20">
        <f>+D24+D25+D26-D38</f>
        <v>0</v>
      </c>
      <c r="E39" s="20">
        <f t="shared" ref="E39:P39" si="8">+E24+E25+E26-E38</f>
        <v>0</v>
      </c>
      <c r="F39" s="20">
        <f t="shared" si="8"/>
        <v>0</v>
      </c>
      <c r="G39" s="20">
        <f t="shared" si="8"/>
        <v>0</v>
      </c>
      <c r="H39" s="20">
        <f t="shared" si="8"/>
        <v>0</v>
      </c>
      <c r="I39" s="20">
        <f t="shared" si="8"/>
        <v>0</v>
      </c>
      <c r="J39" s="20">
        <f t="shared" si="8"/>
        <v>0</v>
      </c>
      <c r="K39" s="20">
        <f t="shared" si="8"/>
        <v>0</v>
      </c>
      <c r="L39" s="20">
        <f t="shared" si="8"/>
        <v>0</v>
      </c>
      <c r="M39" s="20">
        <f t="shared" si="8"/>
        <v>0</v>
      </c>
      <c r="N39" s="20">
        <f t="shared" si="8"/>
        <v>0</v>
      </c>
      <c r="O39" s="20">
        <f t="shared" si="8"/>
        <v>0</v>
      </c>
      <c r="P39" s="21">
        <f t="shared" si="8"/>
        <v>0</v>
      </c>
      <c r="Q39" s="108"/>
    </row>
    <row r="40" spans="2:18" ht="8.25" customHeight="1" thickBot="1" x14ac:dyDescent="0.3">
      <c r="B40" s="102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8"/>
    </row>
    <row r="41" spans="2:18" ht="18.75" customHeight="1" thickBot="1" x14ac:dyDescent="0.3">
      <c r="B41" s="102"/>
      <c r="C41" s="105" t="s">
        <v>53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8"/>
    </row>
    <row r="42" spans="2:18" ht="20.25" customHeight="1" x14ac:dyDescent="0.25">
      <c r="B42" s="102"/>
      <c r="C42" s="10" t="s">
        <v>54</v>
      </c>
      <c r="D42" s="24"/>
      <c r="E42" s="25">
        <f>+D71</f>
        <v>0</v>
      </c>
      <c r="F42" s="25">
        <f t="shared" ref="F42:P42" si="9">+E71</f>
        <v>0</v>
      </c>
      <c r="G42" s="25">
        <f t="shared" si="9"/>
        <v>0</v>
      </c>
      <c r="H42" s="25">
        <f t="shared" si="9"/>
        <v>0</v>
      </c>
      <c r="I42" s="25">
        <f t="shared" si="9"/>
        <v>0</v>
      </c>
      <c r="J42" s="25">
        <f t="shared" si="9"/>
        <v>0</v>
      </c>
      <c r="K42" s="25">
        <f t="shared" si="9"/>
        <v>0</v>
      </c>
      <c r="L42" s="25">
        <f t="shared" si="9"/>
        <v>0</v>
      </c>
      <c r="M42" s="25">
        <f t="shared" si="9"/>
        <v>0</v>
      </c>
      <c r="N42" s="25">
        <f t="shared" si="9"/>
        <v>0</v>
      </c>
      <c r="O42" s="25">
        <f t="shared" si="9"/>
        <v>0</v>
      </c>
      <c r="P42" s="26">
        <f t="shared" si="9"/>
        <v>0</v>
      </c>
      <c r="Q42" s="108"/>
    </row>
    <row r="43" spans="2:18" ht="18.75" customHeight="1" x14ac:dyDescent="0.25">
      <c r="B43" s="102"/>
      <c r="C43" s="27" t="s">
        <v>55</v>
      </c>
      <c r="D43" s="12">
        <f>+D18</f>
        <v>0</v>
      </c>
      <c r="E43" s="12">
        <f t="shared" ref="E43:P43" si="10">+E18</f>
        <v>0</v>
      </c>
      <c r="F43" s="12">
        <f t="shared" si="10"/>
        <v>0</v>
      </c>
      <c r="G43" s="12">
        <f t="shared" si="10"/>
        <v>0</v>
      </c>
      <c r="H43" s="12">
        <f t="shared" si="10"/>
        <v>0</v>
      </c>
      <c r="I43" s="12">
        <f t="shared" si="10"/>
        <v>0</v>
      </c>
      <c r="J43" s="12">
        <f t="shared" si="10"/>
        <v>0</v>
      </c>
      <c r="K43" s="12">
        <f t="shared" si="10"/>
        <v>0</v>
      </c>
      <c r="L43" s="12">
        <f t="shared" si="10"/>
        <v>0</v>
      </c>
      <c r="M43" s="12">
        <f t="shared" si="10"/>
        <v>0</v>
      </c>
      <c r="N43" s="12">
        <f t="shared" si="10"/>
        <v>0</v>
      </c>
      <c r="O43" s="12">
        <f t="shared" si="10"/>
        <v>0</v>
      </c>
      <c r="P43" s="13">
        <f t="shared" si="10"/>
        <v>0</v>
      </c>
      <c r="Q43" s="108"/>
    </row>
    <row r="44" spans="2:18" ht="18.75" customHeight="1" x14ac:dyDescent="0.25">
      <c r="B44" s="102"/>
      <c r="C44" s="27" t="s">
        <v>56</v>
      </c>
      <c r="D44" s="12">
        <f>+D33</f>
        <v>0</v>
      </c>
      <c r="E44" s="12">
        <f t="shared" ref="E44:P44" si="11">+E33</f>
        <v>0</v>
      </c>
      <c r="F44" s="12">
        <f t="shared" si="11"/>
        <v>0</v>
      </c>
      <c r="G44" s="12">
        <f t="shared" si="11"/>
        <v>0</v>
      </c>
      <c r="H44" s="12">
        <f t="shared" si="11"/>
        <v>0</v>
      </c>
      <c r="I44" s="12">
        <f t="shared" si="11"/>
        <v>0</v>
      </c>
      <c r="J44" s="12">
        <f t="shared" si="11"/>
        <v>0</v>
      </c>
      <c r="K44" s="12">
        <f t="shared" si="11"/>
        <v>0</v>
      </c>
      <c r="L44" s="12">
        <f t="shared" si="11"/>
        <v>0</v>
      </c>
      <c r="M44" s="12">
        <f t="shared" si="11"/>
        <v>0</v>
      </c>
      <c r="N44" s="12">
        <f t="shared" si="11"/>
        <v>0</v>
      </c>
      <c r="O44" s="12">
        <f t="shared" si="11"/>
        <v>0</v>
      </c>
      <c r="P44" s="13">
        <f t="shared" si="11"/>
        <v>0</v>
      </c>
      <c r="Q44" s="108"/>
    </row>
    <row r="45" spans="2:18" ht="18.75" customHeight="1" x14ac:dyDescent="0.25">
      <c r="B45" s="102"/>
      <c r="C45" s="28" t="s">
        <v>57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3">
        <f>SUM(D45:O45)</f>
        <v>0</v>
      </c>
      <c r="Q45" s="108"/>
    </row>
    <row r="46" spans="2:18" ht="18.75" customHeight="1" x14ac:dyDescent="0.25">
      <c r="B46" s="102"/>
      <c r="C46" s="29" t="s">
        <v>58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>
        <f t="shared" ref="P46:P69" si="12">SUM(D46:O46)</f>
        <v>0</v>
      </c>
      <c r="Q46" s="108"/>
    </row>
    <row r="47" spans="2:18" ht="18.75" customHeight="1" x14ac:dyDescent="0.25">
      <c r="B47" s="102"/>
      <c r="C47" s="29" t="s">
        <v>59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>
        <f t="shared" si="12"/>
        <v>0</v>
      </c>
      <c r="Q47" s="108"/>
    </row>
    <row r="48" spans="2:18" ht="18.75" customHeight="1" x14ac:dyDescent="0.25">
      <c r="B48" s="102"/>
      <c r="C48" s="29" t="s">
        <v>60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>
        <f t="shared" si="12"/>
        <v>0</v>
      </c>
      <c r="Q48" s="108"/>
    </row>
    <row r="49" spans="2:18" ht="18.75" customHeight="1" x14ac:dyDescent="0.25">
      <c r="B49" s="102"/>
      <c r="C49" s="29" t="s">
        <v>61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>
        <f t="shared" si="12"/>
        <v>0</v>
      </c>
      <c r="Q49" s="108"/>
    </row>
    <row r="50" spans="2:18" ht="18.75" customHeight="1" x14ac:dyDescent="0.25">
      <c r="B50" s="102"/>
      <c r="C50" s="29" t="s">
        <v>62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>
        <f t="shared" si="12"/>
        <v>0</v>
      </c>
      <c r="Q50" s="108"/>
    </row>
    <row r="51" spans="2:18" ht="18.75" customHeight="1" x14ac:dyDescent="0.25">
      <c r="B51" s="102"/>
      <c r="C51" s="28" t="s">
        <v>63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>
        <f t="shared" si="12"/>
        <v>0</v>
      </c>
      <c r="Q51" s="108"/>
    </row>
    <row r="52" spans="2:18" ht="18.75" customHeight="1" x14ac:dyDescent="0.25">
      <c r="B52" s="102"/>
      <c r="C52" s="28" t="s">
        <v>64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3">
        <f t="shared" si="12"/>
        <v>0</v>
      </c>
      <c r="Q52" s="108"/>
    </row>
    <row r="53" spans="2:18" ht="18.75" customHeight="1" x14ac:dyDescent="0.25">
      <c r="B53" s="102"/>
      <c r="C53" s="30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3">
        <f t="shared" si="12"/>
        <v>0</v>
      </c>
      <c r="Q53" s="108"/>
    </row>
    <row r="54" spans="2:18" ht="18.75" customHeight="1" x14ac:dyDescent="0.25">
      <c r="B54" s="102"/>
      <c r="C54" s="31" t="s">
        <v>66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3">
        <f t="shared" si="12"/>
        <v>0</v>
      </c>
      <c r="Q54" s="108"/>
    </row>
    <row r="55" spans="2:18" ht="18.75" customHeight="1" x14ac:dyDescent="0.25">
      <c r="B55" s="102"/>
      <c r="C55" s="31" t="s">
        <v>67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3">
        <f t="shared" si="12"/>
        <v>0</v>
      </c>
      <c r="Q55" s="108"/>
    </row>
    <row r="56" spans="2:18" ht="18.75" customHeight="1" x14ac:dyDescent="0.25">
      <c r="B56" s="102"/>
      <c r="C56" s="31" t="s">
        <v>68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3"/>
      <c r="Q56" s="108"/>
    </row>
    <row r="57" spans="2:18" ht="18.75" customHeight="1" x14ac:dyDescent="0.25">
      <c r="B57" s="102"/>
      <c r="C57" s="31" t="s">
        <v>69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3">
        <f t="shared" si="12"/>
        <v>0</v>
      </c>
      <c r="Q57" s="108"/>
    </row>
    <row r="58" spans="2:18" ht="18.75" customHeight="1" x14ac:dyDescent="0.25">
      <c r="B58" s="102"/>
      <c r="C58" s="31" t="s">
        <v>70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3">
        <f t="shared" si="12"/>
        <v>0</v>
      </c>
      <c r="Q58" s="108"/>
    </row>
    <row r="59" spans="2:18" ht="18.75" customHeight="1" x14ac:dyDescent="0.25">
      <c r="B59" s="102"/>
      <c r="C59" s="29" t="s">
        <v>71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3">
        <f t="shared" si="12"/>
        <v>0</v>
      </c>
      <c r="Q59" s="108"/>
    </row>
    <row r="60" spans="2:18" ht="18.75" customHeight="1" x14ac:dyDescent="0.25">
      <c r="B60" s="102"/>
      <c r="C60" s="29" t="s">
        <v>72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3">
        <f t="shared" si="12"/>
        <v>0</v>
      </c>
      <c r="Q60" s="108"/>
    </row>
    <row r="61" spans="2:18" ht="18.75" customHeight="1" x14ac:dyDescent="0.25">
      <c r="B61" s="102"/>
      <c r="C61" s="28" t="s">
        <v>73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3">
        <f t="shared" si="12"/>
        <v>0</v>
      </c>
      <c r="Q61" s="108"/>
    </row>
    <row r="62" spans="2:18" ht="18.75" customHeight="1" x14ac:dyDescent="0.25">
      <c r="B62" s="102"/>
      <c r="C62" s="32" t="s">
        <v>74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3">
        <f t="shared" si="12"/>
        <v>0</v>
      </c>
      <c r="Q62" s="108"/>
      <c r="R62" s="1" t="s">
        <v>75</v>
      </c>
    </row>
    <row r="63" spans="2:18" ht="18.75" customHeight="1" x14ac:dyDescent="0.25">
      <c r="B63" s="102"/>
      <c r="C63" s="15" t="s">
        <v>76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3">
        <f t="shared" si="12"/>
        <v>0</v>
      </c>
      <c r="Q63" s="108"/>
    </row>
    <row r="64" spans="2:18" ht="18.75" customHeight="1" x14ac:dyDescent="0.25">
      <c r="B64" s="102"/>
      <c r="C64" s="15" t="s">
        <v>77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3">
        <f t="shared" si="12"/>
        <v>0</v>
      </c>
      <c r="Q64" s="108"/>
    </row>
    <row r="65" spans="2:18" ht="18.75" customHeight="1" x14ac:dyDescent="0.25">
      <c r="B65" s="102"/>
      <c r="C65" s="28" t="s">
        <v>78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3">
        <f t="shared" si="12"/>
        <v>0</v>
      </c>
      <c r="Q65" s="108"/>
    </row>
    <row r="66" spans="2:18" ht="18.75" customHeight="1" x14ac:dyDescent="0.25">
      <c r="B66" s="102"/>
      <c r="C66" s="28" t="s">
        <v>79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3">
        <f t="shared" si="12"/>
        <v>0</v>
      </c>
      <c r="Q66" s="108"/>
    </row>
    <row r="67" spans="2:18" ht="18.75" customHeight="1" x14ac:dyDescent="0.25">
      <c r="B67" s="102"/>
      <c r="C67" s="28" t="s">
        <v>80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3">
        <f t="shared" si="12"/>
        <v>0</v>
      </c>
      <c r="Q67" s="108"/>
    </row>
    <row r="68" spans="2:18" ht="18.75" customHeight="1" x14ac:dyDescent="0.25">
      <c r="B68" s="102"/>
      <c r="C68" s="15" t="s">
        <v>81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3">
        <f t="shared" si="12"/>
        <v>0</v>
      </c>
      <c r="Q68" s="108"/>
    </row>
    <row r="69" spans="2:18" ht="18.75" customHeight="1" x14ac:dyDescent="0.25">
      <c r="B69" s="102"/>
      <c r="C69" s="29" t="s">
        <v>82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3">
        <f t="shared" si="12"/>
        <v>0</v>
      </c>
      <c r="Q69" s="108"/>
    </row>
    <row r="70" spans="2:18" ht="18.75" customHeight="1" x14ac:dyDescent="0.25">
      <c r="B70" s="102"/>
      <c r="C70" s="18" t="s">
        <v>83</v>
      </c>
      <c r="D70" s="12">
        <f>+D46+D47+D48+D49+D50+D53+D59+D60+D63+D64+D68+D69</f>
        <v>0</v>
      </c>
      <c r="E70" s="12">
        <f t="shared" ref="E70:P70" si="13">+E46+E47+E48+E49+E50+E53+E59+E60+E63+E64+E68+E69</f>
        <v>0</v>
      </c>
      <c r="F70" s="12">
        <f t="shared" si="13"/>
        <v>0</v>
      </c>
      <c r="G70" s="12">
        <f t="shared" si="13"/>
        <v>0</v>
      </c>
      <c r="H70" s="12">
        <f t="shared" si="13"/>
        <v>0</v>
      </c>
      <c r="I70" s="12">
        <f t="shared" si="13"/>
        <v>0</v>
      </c>
      <c r="J70" s="12">
        <f t="shared" si="13"/>
        <v>0</v>
      </c>
      <c r="K70" s="12">
        <f t="shared" si="13"/>
        <v>0</v>
      </c>
      <c r="L70" s="12">
        <f t="shared" si="13"/>
        <v>0</v>
      </c>
      <c r="M70" s="12">
        <f t="shared" si="13"/>
        <v>0</v>
      </c>
      <c r="N70" s="12">
        <f t="shared" si="13"/>
        <v>0</v>
      </c>
      <c r="O70" s="12">
        <f t="shared" si="13"/>
        <v>0</v>
      </c>
      <c r="P70" s="13">
        <f t="shared" si="13"/>
        <v>0</v>
      </c>
      <c r="Q70" s="108"/>
    </row>
    <row r="71" spans="2:18" ht="16.5" customHeight="1" thickBot="1" x14ac:dyDescent="0.3">
      <c r="B71" s="102"/>
      <c r="C71" s="19" t="s">
        <v>84</v>
      </c>
      <c r="D71" s="20">
        <f t="shared" ref="D71:P71" si="14">+D42+D43+D44+D45-D70</f>
        <v>0</v>
      </c>
      <c r="E71" s="20">
        <f t="shared" si="14"/>
        <v>0</v>
      </c>
      <c r="F71" s="20">
        <f t="shared" si="14"/>
        <v>0</v>
      </c>
      <c r="G71" s="20">
        <f t="shared" si="14"/>
        <v>0</v>
      </c>
      <c r="H71" s="20">
        <f t="shared" si="14"/>
        <v>0</v>
      </c>
      <c r="I71" s="20">
        <f t="shared" si="14"/>
        <v>0</v>
      </c>
      <c r="J71" s="20">
        <f t="shared" si="14"/>
        <v>0</v>
      </c>
      <c r="K71" s="20">
        <f t="shared" si="14"/>
        <v>0</v>
      </c>
      <c r="L71" s="20">
        <f t="shared" si="14"/>
        <v>0</v>
      </c>
      <c r="M71" s="20">
        <f t="shared" si="14"/>
        <v>0</v>
      </c>
      <c r="N71" s="20">
        <f t="shared" si="14"/>
        <v>0</v>
      </c>
      <c r="O71" s="20">
        <f t="shared" si="14"/>
        <v>0</v>
      </c>
      <c r="P71" s="21">
        <f t="shared" si="14"/>
        <v>0</v>
      </c>
      <c r="Q71" s="108"/>
    </row>
    <row r="72" spans="2:18" ht="8.25" customHeight="1" thickBot="1" x14ac:dyDescent="0.3">
      <c r="B72" s="102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8"/>
    </row>
    <row r="73" spans="2:18" ht="18.75" customHeight="1" x14ac:dyDescent="0.25">
      <c r="B73" s="102"/>
      <c r="C73" s="106" t="s">
        <v>85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8"/>
    </row>
    <row r="74" spans="2:18" ht="20.25" customHeight="1" x14ac:dyDescent="0.25">
      <c r="B74" s="102"/>
      <c r="C74" s="22" t="s">
        <v>86</v>
      </c>
      <c r="D74" s="11"/>
      <c r="E74" s="12">
        <f>+D90</f>
        <v>0</v>
      </c>
      <c r="F74" s="12">
        <f t="shared" ref="F74:P74" si="15">+E90</f>
        <v>0</v>
      </c>
      <c r="G74" s="12">
        <f t="shared" si="15"/>
        <v>0</v>
      </c>
      <c r="H74" s="12">
        <f t="shared" si="15"/>
        <v>0</v>
      </c>
      <c r="I74" s="12">
        <f t="shared" si="15"/>
        <v>0</v>
      </c>
      <c r="J74" s="12">
        <f t="shared" si="15"/>
        <v>0</v>
      </c>
      <c r="K74" s="12">
        <f t="shared" si="15"/>
        <v>0</v>
      </c>
      <c r="L74" s="12">
        <f t="shared" si="15"/>
        <v>0</v>
      </c>
      <c r="M74" s="12">
        <f t="shared" si="15"/>
        <v>0</v>
      </c>
      <c r="N74" s="12">
        <f t="shared" si="15"/>
        <v>0</v>
      </c>
      <c r="O74" s="12">
        <f t="shared" si="15"/>
        <v>0</v>
      </c>
      <c r="P74" s="13">
        <f t="shared" si="15"/>
        <v>0</v>
      </c>
      <c r="Q74" s="108"/>
    </row>
    <row r="75" spans="2:18" ht="18.75" customHeight="1" x14ac:dyDescent="0.25">
      <c r="B75" s="102"/>
      <c r="C75" s="32" t="s">
        <v>87</v>
      </c>
      <c r="D75" s="12">
        <f t="shared" ref="D75:P75" si="16">+D19+D34+D53</f>
        <v>0</v>
      </c>
      <c r="E75" s="12">
        <f t="shared" si="16"/>
        <v>0</v>
      </c>
      <c r="F75" s="12">
        <f t="shared" si="16"/>
        <v>0</v>
      </c>
      <c r="G75" s="12">
        <f t="shared" si="16"/>
        <v>0</v>
      </c>
      <c r="H75" s="12">
        <f t="shared" si="16"/>
        <v>0</v>
      </c>
      <c r="I75" s="12">
        <f t="shared" si="16"/>
        <v>0</v>
      </c>
      <c r="J75" s="12">
        <f t="shared" si="16"/>
        <v>0</v>
      </c>
      <c r="K75" s="12">
        <f t="shared" si="16"/>
        <v>0</v>
      </c>
      <c r="L75" s="12">
        <f t="shared" si="16"/>
        <v>0</v>
      </c>
      <c r="M75" s="12">
        <f t="shared" si="16"/>
        <v>0</v>
      </c>
      <c r="N75" s="12">
        <f t="shared" si="16"/>
        <v>0</v>
      </c>
      <c r="O75" s="12">
        <f t="shared" si="16"/>
        <v>0</v>
      </c>
      <c r="P75" s="13">
        <f t="shared" si="16"/>
        <v>0</v>
      </c>
      <c r="Q75" s="108"/>
    </row>
    <row r="76" spans="2:18" ht="18.75" customHeight="1" x14ac:dyDescent="0.25">
      <c r="B76" s="102"/>
      <c r="C76" s="32" t="s">
        <v>88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3">
        <f>SUM(D76:O76)</f>
        <v>0</v>
      </c>
      <c r="Q76" s="108"/>
    </row>
    <row r="77" spans="2:18" ht="18.75" customHeight="1" x14ac:dyDescent="0.25">
      <c r="B77" s="102"/>
      <c r="C77" s="32" t="s">
        <v>281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3">
        <f>+P20+P35+P54</f>
        <v>0</v>
      </c>
      <c r="Q77" s="108"/>
      <c r="R77" s="1" t="s">
        <v>75</v>
      </c>
    </row>
    <row r="78" spans="2:18" ht="18.75" customHeight="1" x14ac:dyDescent="0.25">
      <c r="B78" s="102"/>
      <c r="C78" s="33" t="s">
        <v>89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3">
        <f t="shared" ref="P78:P88" si="17">SUM(D78:O78)</f>
        <v>0</v>
      </c>
      <c r="Q78" s="108"/>
    </row>
    <row r="79" spans="2:18" ht="18.75" customHeight="1" x14ac:dyDescent="0.25">
      <c r="B79" s="102"/>
      <c r="C79" s="29" t="s">
        <v>90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3">
        <f t="shared" si="17"/>
        <v>0</v>
      </c>
      <c r="Q79" s="108"/>
    </row>
    <row r="80" spans="2:18" ht="18.75" customHeight="1" x14ac:dyDescent="0.25">
      <c r="B80" s="102"/>
      <c r="C80" s="29" t="s">
        <v>91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3">
        <f t="shared" si="17"/>
        <v>0</v>
      </c>
      <c r="Q80" s="108"/>
    </row>
    <row r="81" spans="2:17" ht="18.75" customHeight="1" x14ac:dyDescent="0.25">
      <c r="B81" s="102"/>
      <c r="C81" s="29" t="s">
        <v>92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3">
        <f t="shared" si="17"/>
        <v>0</v>
      </c>
      <c r="Q81" s="108"/>
    </row>
    <row r="82" spans="2:17" ht="18.75" customHeight="1" x14ac:dyDescent="0.25">
      <c r="B82" s="102"/>
      <c r="C82" s="29" t="s">
        <v>93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3">
        <f t="shared" si="17"/>
        <v>0</v>
      </c>
      <c r="Q82" s="108"/>
    </row>
    <row r="83" spans="2:17" ht="18.75" customHeight="1" x14ac:dyDescent="0.25">
      <c r="B83" s="102"/>
      <c r="C83" s="29" t="s">
        <v>94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3">
        <f t="shared" si="17"/>
        <v>0</v>
      </c>
      <c r="Q83" s="108"/>
    </row>
    <row r="84" spans="2:17" ht="18.75" customHeight="1" x14ac:dyDescent="0.25">
      <c r="B84" s="102"/>
      <c r="C84" s="29" t="s">
        <v>95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3">
        <f t="shared" si="17"/>
        <v>0</v>
      </c>
      <c r="Q84" s="108"/>
    </row>
    <row r="85" spans="2:17" ht="18.75" customHeight="1" x14ac:dyDescent="0.25">
      <c r="B85" s="102"/>
      <c r="C85" s="33" t="s">
        <v>96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3">
        <f t="shared" si="17"/>
        <v>0</v>
      </c>
      <c r="Q85" s="108"/>
    </row>
    <row r="86" spans="2:17" ht="18.75" customHeight="1" x14ac:dyDescent="0.25">
      <c r="B86" s="102"/>
      <c r="C86" s="33" t="s">
        <v>97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3">
        <f t="shared" si="17"/>
        <v>0</v>
      </c>
      <c r="Q86" s="108"/>
    </row>
    <row r="87" spans="2:17" ht="18.75" customHeight="1" x14ac:dyDescent="0.25">
      <c r="B87" s="102"/>
      <c r="C87" s="29" t="s">
        <v>98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3">
        <f t="shared" si="17"/>
        <v>0</v>
      </c>
      <c r="Q87" s="108"/>
    </row>
    <row r="88" spans="2:17" ht="18.75" customHeight="1" x14ac:dyDescent="0.25">
      <c r="B88" s="102"/>
      <c r="C88" s="29" t="s">
        <v>99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3">
        <f t="shared" si="17"/>
        <v>0</v>
      </c>
      <c r="Q88" s="108"/>
    </row>
    <row r="89" spans="2:17" ht="18.75" customHeight="1" x14ac:dyDescent="0.25">
      <c r="B89" s="102"/>
      <c r="C89" s="18" t="s">
        <v>100</v>
      </c>
      <c r="D89" s="12">
        <f t="shared" ref="D89:P89" si="18">+D79+D80+D81++D82+D83+D84+D87+D88</f>
        <v>0</v>
      </c>
      <c r="E89" s="12">
        <f t="shared" si="18"/>
        <v>0</v>
      </c>
      <c r="F89" s="12">
        <f t="shared" si="18"/>
        <v>0</v>
      </c>
      <c r="G89" s="12">
        <f t="shared" si="18"/>
        <v>0</v>
      </c>
      <c r="H89" s="12">
        <f t="shared" si="18"/>
        <v>0</v>
      </c>
      <c r="I89" s="12">
        <f t="shared" si="18"/>
        <v>0</v>
      </c>
      <c r="J89" s="12">
        <f t="shared" si="18"/>
        <v>0</v>
      </c>
      <c r="K89" s="12">
        <f t="shared" si="18"/>
        <v>0</v>
      </c>
      <c r="L89" s="12">
        <f t="shared" si="18"/>
        <v>0</v>
      </c>
      <c r="M89" s="12">
        <f t="shared" si="18"/>
        <v>0</v>
      </c>
      <c r="N89" s="12">
        <f t="shared" si="18"/>
        <v>0</v>
      </c>
      <c r="O89" s="12">
        <f t="shared" si="18"/>
        <v>0</v>
      </c>
      <c r="P89" s="13">
        <f t="shared" si="18"/>
        <v>0</v>
      </c>
      <c r="Q89" s="108"/>
    </row>
    <row r="90" spans="2:17" ht="16.5" customHeight="1" thickBot="1" x14ac:dyDescent="0.3">
      <c r="B90" s="102"/>
      <c r="C90" s="19" t="s">
        <v>101</v>
      </c>
      <c r="D90" s="20">
        <f t="shared" ref="D90:P90" si="19">+D74+D75-D89</f>
        <v>0</v>
      </c>
      <c r="E90" s="20">
        <f t="shared" si="19"/>
        <v>0</v>
      </c>
      <c r="F90" s="20">
        <f t="shared" si="19"/>
        <v>0</v>
      </c>
      <c r="G90" s="20">
        <f t="shared" si="19"/>
        <v>0</v>
      </c>
      <c r="H90" s="20">
        <f t="shared" si="19"/>
        <v>0</v>
      </c>
      <c r="I90" s="20">
        <f t="shared" si="19"/>
        <v>0</v>
      </c>
      <c r="J90" s="20">
        <f t="shared" si="19"/>
        <v>0</v>
      </c>
      <c r="K90" s="20">
        <f t="shared" si="19"/>
        <v>0</v>
      </c>
      <c r="L90" s="20">
        <f t="shared" si="19"/>
        <v>0</v>
      </c>
      <c r="M90" s="20">
        <f t="shared" si="19"/>
        <v>0</v>
      </c>
      <c r="N90" s="20">
        <f t="shared" si="19"/>
        <v>0</v>
      </c>
      <c r="O90" s="20">
        <f t="shared" si="19"/>
        <v>0</v>
      </c>
      <c r="P90" s="21">
        <f t="shared" si="19"/>
        <v>0</v>
      </c>
      <c r="Q90" s="108"/>
    </row>
    <row r="91" spans="2:17" ht="8.25" customHeight="1" thickBot="1" x14ac:dyDescent="0.3">
      <c r="B91" s="102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8"/>
    </row>
    <row r="92" spans="2:17" ht="18.75" customHeight="1" x14ac:dyDescent="0.25">
      <c r="B92" s="102"/>
      <c r="C92" s="106" t="s">
        <v>102</v>
      </c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8"/>
    </row>
    <row r="93" spans="2:17" ht="20.25" customHeight="1" x14ac:dyDescent="0.25">
      <c r="B93" s="102"/>
      <c r="C93" s="22" t="s">
        <v>103</v>
      </c>
      <c r="D93" s="11"/>
      <c r="E93" s="12">
        <f>+D105</f>
        <v>0</v>
      </c>
      <c r="F93" s="12">
        <f t="shared" ref="F93:P93" si="20">+E105</f>
        <v>0</v>
      </c>
      <c r="G93" s="12">
        <f t="shared" si="20"/>
        <v>0</v>
      </c>
      <c r="H93" s="12">
        <f t="shared" si="20"/>
        <v>0</v>
      </c>
      <c r="I93" s="12">
        <f t="shared" si="20"/>
        <v>0</v>
      </c>
      <c r="J93" s="12">
        <f t="shared" si="20"/>
        <v>0</v>
      </c>
      <c r="K93" s="12">
        <f t="shared" si="20"/>
        <v>0</v>
      </c>
      <c r="L93" s="12">
        <f t="shared" si="20"/>
        <v>0</v>
      </c>
      <c r="M93" s="12">
        <f t="shared" si="20"/>
        <v>0</v>
      </c>
      <c r="N93" s="12">
        <f t="shared" si="20"/>
        <v>0</v>
      </c>
      <c r="O93" s="12">
        <f t="shared" si="20"/>
        <v>0</v>
      </c>
      <c r="P93" s="13">
        <f t="shared" si="20"/>
        <v>0</v>
      </c>
      <c r="Q93" s="108"/>
    </row>
    <row r="94" spans="2:17" ht="18.75" customHeight="1" x14ac:dyDescent="0.25">
      <c r="B94" s="102"/>
      <c r="C94" s="32" t="s">
        <v>104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3">
        <f>SUM(D94:O94)</f>
        <v>0</v>
      </c>
      <c r="Q94" s="108"/>
    </row>
    <row r="95" spans="2:17" ht="18.75" customHeight="1" x14ac:dyDescent="0.25">
      <c r="B95" s="102"/>
      <c r="C95" s="34" t="s">
        <v>105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3">
        <f t="shared" ref="P95:P103" si="21">SUM(D95:O95)</f>
        <v>0</v>
      </c>
      <c r="Q95" s="108"/>
    </row>
    <row r="96" spans="2:17" ht="18.75" customHeight="1" x14ac:dyDescent="0.25">
      <c r="B96" s="102"/>
      <c r="C96" s="34" t="s">
        <v>106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3">
        <f t="shared" si="21"/>
        <v>0</v>
      </c>
      <c r="Q96" s="108"/>
    </row>
    <row r="97" spans="2:17" ht="18.75" customHeight="1" x14ac:dyDescent="0.25">
      <c r="B97" s="102"/>
      <c r="C97" s="34" t="s">
        <v>107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3">
        <f t="shared" si="21"/>
        <v>0</v>
      </c>
      <c r="Q97" s="108"/>
    </row>
    <row r="98" spans="2:17" ht="18.75" customHeight="1" x14ac:dyDescent="0.25">
      <c r="B98" s="102"/>
      <c r="C98" s="34" t="s">
        <v>108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3">
        <f t="shared" si="21"/>
        <v>0</v>
      </c>
      <c r="Q98" s="108"/>
    </row>
    <row r="99" spans="2:17" ht="18.75" customHeight="1" x14ac:dyDescent="0.25">
      <c r="B99" s="102"/>
      <c r="C99" s="34" t="s">
        <v>109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3">
        <f t="shared" si="21"/>
        <v>0</v>
      </c>
      <c r="Q99" s="108"/>
    </row>
    <row r="100" spans="2:17" ht="18.75" customHeight="1" x14ac:dyDescent="0.25">
      <c r="B100" s="102"/>
      <c r="C100" s="35" t="s">
        <v>110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3">
        <f t="shared" si="21"/>
        <v>0</v>
      </c>
      <c r="Q100" s="108"/>
    </row>
    <row r="101" spans="2:17" ht="18.75" customHeight="1" x14ac:dyDescent="0.25">
      <c r="B101" s="102"/>
      <c r="C101" s="34" t="s">
        <v>111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3">
        <f t="shared" si="21"/>
        <v>0</v>
      </c>
      <c r="Q101" s="108"/>
    </row>
    <row r="102" spans="2:17" ht="18.75" customHeight="1" x14ac:dyDescent="0.25">
      <c r="B102" s="102"/>
      <c r="C102" s="34" t="s">
        <v>112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3">
        <f t="shared" si="21"/>
        <v>0</v>
      </c>
      <c r="Q102" s="108"/>
    </row>
    <row r="103" spans="2:17" ht="18.75" customHeight="1" x14ac:dyDescent="0.25">
      <c r="B103" s="102"/>
      <c r="C103" s="34" t="s">
        <v>113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3">
        <f t="shared" si="21"/>
        <v>0</v>
      </c>
      <c r="Q103" s="108"/>
    </row>
    <row r="104" spans="2:17" ht="18.75" customHeight="1" x14ac:dyDescent="0.25">
      <c r="B104" s="102"/>
      <c r="C104" s="18" t="s">
        <v>114</v>
      </c>
      <c r="D104" s="12">
        <f>+D95+D96+D97+D98+D99+D100+D101+D102+D103</f>
        <v>0</v>
      </c>
      <c r="E104" s="12">
        <f t="shared" ref="E104:P104" si="22">+E95+E96+E97+E98+E99+E100+E101+E102+E103</f>
        <v>0</v>
      </c>
      <c r="F104" s="12">
        <f t="shared" si="22"/>
        <v>0</v>
      </c>
      <c r="G104" s="12">
        <f t="shared" si="22"/>
        <v>0</v>
      </c>
      <c r="H104" s="12">
        <f t="shared" si="22"/>
        <v>0</v>
      </c>
      <c r="I104" s="12">
        <f t="shared" si="22"/>
        <v>0</v>
      </c>
      <c r="J104" s="12">
        <f t="shared" si="22"/>
        <v>0</v>
      </c>
      <c r="K104" s="12">
        <f t="shared" si="22"/>
        <v>0</v>
      </c>
      <c r="L104" s="12">
        <f t="shared" si="22"/>
        <v>0</v>
      </c>
      <c r="M104" s="12">
        <f t="shared" si="22"/>
        <v>0</v>
      </c>
      <c r="N104" s="12">
        <f t="shared" si="22"/>
        <v>0</v>
      </c>
      <c r="O104" s="12">
        <f t="shared" si="22"/>
        <v>0</v>
      </c>
      <c r="P104" s="13">
        <f t="shared" si="22"/>
        <v>0</v>
      </c>
      <c r="Q104" s="108"/>
    </row>
    <row r="105" spans="2:17" ht="16.5" customHeight="1" thickBot="1" x14ac:dyDescent="0.3">
      <c r="B105" s="102"/>
      <c r="C105" s="19" t="s">
        <v>115</v>
      </c>
      <c r="D105" s="20">
        <f>+D93+D94-D104</f>
        <v>0</v>
      </c>
      <c r="E105" s="20">
        <f t="shared" ref="E105:P105" si="23">+E93+E94-E104</f>
        <v>0</v>
      </c>
      <c r="F105" s="20">
        <f t="shared" si="23"/>
        <v>0</v>
      </c>
      <c r="G105" s="20">
        <f t="shared" si="23"/>
        <v>0</v>
      </c>
      <c r="H105" s="20">
        <f t="shared" si="23"/>
        <v>0</v>
      </c>
      <c r="I105" s="20">
        <f t="shared" si="23"/>
        <v>0</v>
      </c>
      <c r="J105" s="20">
        <f t="shared" si="23"/>
        <v>0</v>
      </c>
      <c r="K105" s="20">
        <f t="shared" si="23"/>
        <v>0</v>
      </c>
      <c r="L105" s="20">
        <f t="shared" si="23"/>
        <v>0</v>
      </c>
      <c r="M105" s="20">
        <f t="shared" si="23"/>
        <v>0</v>
      </c>
      <c r="N105" s="20">
        <f t="shared" si="23"/>
        <v>0</v>
      </c>
      <c r="O105" s="20">
        <f t="shared" si="23"/>
        <v>0</v>
      </c>
      <c r="P105" s="21">
        <f t="shared" si="23"/>
        <v>0</v>
      </c>
      <c r="Q105" s="108"/>
    </row>
    <row r="106" spans="2:17" ht="8.25" customHeight="1" thickBot="1" x14ac:dyDescent="0.3">
      <c r="B106" s="102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8"/>
    </row>
    <row r="107" spans="2:17" ht="18.75" customHeight="1" x14ac:dyDescent="0.25">
      <c r="B107" s="102"/>
      <c r="C107" s="106" t="s">
        <v>116</v>
      </c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8"/>
    </row>
    <row r="108" spans="2:17" ht="20.25" customHeight="1" x14ac:dyDescent="0.25">
      <c r="B108" s="102"/>
      <c r="C108" s="22" t="s">
        <v>117</v>
      </c>
      <c r="D108" s="11"/>
      <c r="E108" s="12">
        <f>+D126</f>
        <v>0</v>
      </c>
      <c r="F108" s="12">
        <f t="shared" ref="F108:P108" si="24">+E126</f>
        <v>0</v>
      </c>
      <c r="G108" s="12">
        <f t="shared" si="24"/>
        <v>0</v>
      </c>
      <c r="H108" s="12">
        <f t="shared" si="24"/>
        <v>0</v>
      </c>
      <c r="I108" s="12">
        <f t="shared" si="24"/>
        <v>0</v>
      </c>
      <c r="J108" s="12">
        <f t="shared" si="24"/>
        <v>0</v>
      </c>
      <c r="K108" s="12">
        <f t="shared" si="24"/>
        <v>0</v>
      </c>
      <c r="L108" s="12">
        <f t="shared" si="24"/>
        <v>0</v>
      </c>
      <c r="M108" s="12">
        <f t="shared" si="24"/>
        <v>0</v>
      </c>
      <c r="N108" s="12">
        <f t="shared" si="24"/>
        <v>0</v>
      </c>
      <c r="O108" s="12">
        <f t="shared" si="24"/>
        <v>0</v>
      </c>
      <c r="P108" s="13">
        <f t="shared" si="24"/>
        <v>0</v>
      </c>
      <c r="Q108" s="108"/>
    </row>
    <row r="109" spans="2:17" ht="18.75" customHeight="1" x14ac:dyDescent="0.25">
      <c r="B109" s="102"/>
      <c r="C109" s="32" t="s">
        <v>118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3">
        <f>SUM(D109:O109)</f>
        <v>0</v>
      </c>
      <c r="Q109" s="108"/>
    </row>
    <row r="110" spans="2:17" ht="18.75" customHeight="1" x14ac:dyDescent="0.25">
      <c r="B110" s="102"/>
      <c r="C110" s="34" t="s">
        <v>119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3">
        <f t="shared" ref="P110:P124" si="25">SUM(D110:O110)</f>
        <v>0</v>
      </c>
      <c r="Q110" s="108"/>
    </row>
    <row r="111" spans="2:17" ht="18.75" customHeight="1" x14ac:dyDescent="0.25">
      <c r="B111" s="102"/>
      <c r="C111" s="34" t="s">
        <v>120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3">
        <f t="shared" si="25"/>
        <v>0</v>
      </c>
      <c r="Q111" s="108"/>
    </row>
    <row r="112" spans="2:17" ht="18.75" customHeight="1" x14ac:dyDescent="0.25">
      <c r="B112" s="102"/>
      <c r="C112" s="34" t="s">
        <v>121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3">
        <f t="shared" si="25"/>
        <v>0</v>
      </c>
      <c r="Q112" s="108"/>
    </row>
    <row r="113" spans="2:17" ht="18.75" customHeight="1" x14ac:dyDescent="0.25">
      <c r="B113" s="102"/>
      <c r="C113" s="34" t="s">
        <v>122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3">
        <f t="shared" si="25"/>
        <v>0</v>
      </c>
      <c r="Q113" s="108"/>
    </row>
    <row r="114" spans="2:17" ht="18.75" customHeight="1" x14ac:dyDescent="0.25">
      <c r="B114" s="102"/>
      <c r="C114" s="34" t="s">
        <v>123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3">
        <f t="shared" si="25"/>
        <v>0</v>
      </c>
      <c r="Q114" s="108"/>
    </row>
    <row r="115" spans="2:17" ht="18.75" customHeight="1" x14ac:dyDescent="0.25">
      <c r="B115" s="102"/>
      <c r="C115" s="34" t="s">
        <v>124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3">
        <f t="shared" si="25"/>
        <v>0</v>
      </c>
      <c r="Q115" s="108"/>
    </row>
    <row r="116" spans="2:17" ht="18.75" customHeight="1" x14ac:dyDescent="0.25">
      <c r="B116" s="102"/>
      <c r="C116" s="34" t="s">
        <v>125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3">
        <f t="shared" si="25"/>
        <v>0</v>
      </c>
      <c r="Q116" s="108"/>
    </row>
    <row r="117" spans="2:17" ht="18.75" customHeight="1" x14ac:dyDescent="0.25">
      <c r="B117" s="102"/>
      <c r="C117" s="34" t="s">
        <v>126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3">
        <f t="shared" si="25"/>
        <v>0</v>
      </c>
      <c r="Q117" s="108"/>
    </row>
    <row r="118" spans="2:17" ht="18.75" customHeight="1" x14ac:dyDescent="0.25">
      <c r="B118" s="102"/>
      <c r="C118" s="34" t="s">
        <v>127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3">
        <f t="shared" si="25"/>
        <v>0</v>
      </c>
      <c r="Q118" s="108"/>
    </row>
    <row r="119" spans="2:17" ht="18.75" customHeight="1" x14ac:dyDescent="0.25">
      <c r="B119" s="102"/>
      <c r="C119" s="34" t="s">
        <v>128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3">
        <f t="shared" si="25"/>
        <v>0</v>
      </c>
      <c r="Q119" s="108"/>
    </row>
    <row r="120" spans="2:17" ht="18.75" customHeight="1" x14ac:dyDescent="0.25">
      <c r="B120" s="102"/>
      <c r="C120" s="34" t="s">
        <v>129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3">
        <f t="shared" si="25"/>
        <v>0</v>
      </c>
      <c r="Q120" s="108"/>
    </row>
    <row r="121" spans="2:17" ht="18.75" customHeight="1" x14ac:dyDescent="0.25">
      <c r="B121" s="102"/>
      <c r="C121" s="34" t="s">
        <v>130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3">
        <f t="shared" si="25"/>
        <v>0</v>
      </c>
      <c r="Q121" s="108"/>
    </row>
    <row r="122" spans="2:17" ht="18.75" customHeight="1" x14ac:dyDescent="0.25">
      <c r="B122" s="102"/>
      <c r="C122" s="34" t="s">
        <v>131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3">
        <f t="shared" si="25"/>
        <v>0</v>
      </c>
      <c r="Q122" s="108"/>
    </row>
    <row r="123" spans="2:17" ht="18.75" customHeight="1" x14ac:dyDescent="0.25">
      <c r="B123" s="102"/>
      <c r="C123" s="34" t="s">
        <v>132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3">
        <f t="shared" si="25"/>
        <v>0</v>
      </c>
      <c r="Q123" s="108"/>
    </row>
    <row r="124" spans="2:17" ht="18.75" customHeight="1" x14ac:dyDescent="0.25">
      <c r="B124" s="102"/>
      <c r="C124" s="34" t="s">
        <v>133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3">
        <f t="shared" si="25"/>
        <v>0</v>
      </c>
      <c r="Q124" s="108"/>
    </row>
    <row r="125" spans="2:17" ht="18.75" customHeight="1" x14ac:dyDescent="0.25">
      <c r="B125" s="102"/>
      <c r="C125" s="18" t="s">
        <v>134</v>
      </c>
      <c r="D125" s="12">
        <f>+D110+D111+D112+D113+D114+D115+D116+D117+D118+D119+D120+D121+D122+D123+D124</f>
        <v>0</v>
      </c>
      <c r="E125" s="12">
        <f t="shared" ref="E125:P125" si="26">+E110+E111+E112+E113+E114+E115+E116+E117+E118+E119+E120+E121+E122+E123+E124</f>
        <v>0</v>
      </c>
      <c r="F125" s="12">
        <f t="shared" si="26"/>
        <v>0</v>
      </c>
      <c r="G125" s="12">
        <f t="shared" si="26"/>
        <v>0</v>
      </c>
      <c r="H125" s="12">
        <f t="shared" si="26"/>
        <v>0</v>
      </c>
      <c r="I125" s="12">
        <f t="shared" si="26"/>
        <v>0</v>
      </c>
      <c r="J125" s="12">
        <f t="shared" si="26"/>
        <v>0</v>
      </c>
      <c r="K125" s="12">
        <f t="shared" si="26"/>
        <v>0</v>
      </c>
      <c r="L125" s="12">
        <f t="shared" si="26"/>
        <v>0</v>
      </c>
      <c r="M125" s="12">
        <f t="shared" si="26"/>
        <v>0</v>
      </c>
      <c r="N125" s="12">
        <f t="shared" si="26"/>
        <v>0</v>
      </c>
      <c r="O125" s="12">
        <f t="shared" si="26"/>
        <v>0</v>
      </c>
      <c r="P125" s="13">
        <f t="shared" si="26"/>
        <v>0</v>
      </c>
      <c r="Q125" s="108"/>
    </row>
    <row r="126" spans="2:17" ht="16.5" customHeight="1" thickBot="1" x14ac:dyDescent="0.3">
      <c r="B126" s="102"/>
      <c r="C126" s="19" t="s">
        <v>135</v>
      </c>
      <c r="D126" s="20">
        <f t="shared" ref="D126:P126" si="27">+D108+D109-D125</f>
        <v>0</v>
      </c>
      <c r="E126" s="20">
        <f t="shared" si="27"/>
        <v>0</v>
      </c>
      <c r="F126" s="20">
        <f t="shared" si="27"/>
        <v>0</v>
      </c>
      <c r="G126" s="20">
        <f t="shared" si="27"/>
        <v>0</v>
      </c>
      <c r="H126" s="20">
        <f t="shared" si="27"/>
        <v>0</v>
      </c>
      <c r="I126" s="20">
        <f t="shared" si="27"/>
        <v>0</v>
      </c>
      <c r="J126" s="20">
        <f t="shared" si="27"/>
        <v>0</v>
      </c>
      <c r="K126" s="20">
        <f t="shared" si="27"/>
        <v>0</v>
      </c>
      <c r="L126" s="20">
        <f t="shared" si="27"/>
        <v>0</v>
      </c>
      <c r="M126" s="20">
        <f t="shared" si="27"/>
        <v>0</v>
      </c>
      <c r="N126" s="20">
        <f t="shared" si="27"/>
        <v>0</v>
      </c>
      <c r="O126" s="20">
        <f t="shared" si="27"/>
        <v>0</v>
      </c>
      <c r="P126" s="21">
        <f t="shared" si="27"/>
        <v>0</v>
      </c>
      <c r="Q126" s="108"/>
    </row>
    <row r="127" spans="2:17" ht="8.25" customHeight="1" thickBot="1" x14ac:dyDescent="0.3">
      <c r="B127" s="102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8"/>
    </row>
    <row r="128" spans="2:17" ht="18.75" customHeight="1" x14ac:dyDescent="0.25">
      <c r="B128" s="102"/>
      <c r="C128" s="106" t="s">
        <v>136</v>
      </c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8"/>
    </row>
    <row r="129" spans="2:17" ht="20.25" customHeight="1" x14ac:dyDescent="0.25">
      <c r="B129" s="102"/>
      <c r="C129" s="22" t="s">
        <v>137</v>
      </c>
      <c r="D129" s="11"/>
      <c r="E129" s="12">
        <f>+D142</f>
        <v>0</v>
      </c>
      <c r="F129" s="12">
        <f t="shared" ref="F129:P129" si="28">+E142</f>
        <v>0</v>
      </c>
      <c r="G129" s="12">
        <f t="shared" si="28"/>
        <v>0</v>
      </c>
      <c r="H129" s="12">
        <f t="shared" si="28"/>
        <v>0</v>
      </c>
      <c r="I129" s="12">
        <f t="shared" si="28"/>
        <v>0</v>
      </c>
      <c r="J129" s="12">
        <f t="shared" si="28"/>
        <v>0</v>
      </c>
      <c r="K129" s="12">
        <f t="shared" si="28"/>
        <v>0</v>
      </c>
      <c r="L129" s="12">
        <f t="shared" si="28"/>
        <v>0</v>
      </c>
      <c r="M129" s="12">
        <f t="shared" si="28"/>
        <v>0</v>
      </c>
      <c r="N129" s="12">
        <f t="shared" si="28"/>
        <v>0</v>
      </c>
      <c r="O129" s="12">
        <f t="shared" si="28"/>
        <v>0</v>
      </c>
      <c r="P129" s="13">
        <f t="shared" si="28"/>
        <v>0</v>
      </c>
      <c r="Q129" s="108"/>
    </row>
    <row r="130" spans="2:17" ht="20.25" customHeight="1" x14ac:dyDescent="0.25">
      <c r="B130" s="102"/>
      <c r="C130" s="32" t="s">
        <v>138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3">
        <f>SUM(D130:O130)</f>
        <v>0</v>
      </c>
      <c r="Q130" s="108"/>
    </row>
    <row r="131" spans="2:17" ht="18.75" customHeight="1" x14ac:dyDescent="0.25">
      <c r="B131" s="102"/>
      <c r="C131" s="36" t="s">
        <v>139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3">
        <f t="shared" ref="P131:P140" si="29">SUM(D131:O131)</f>
        <v>0</v>
      </c>
      <c r="Q131" s="108"/>
    </row>
    <row r="132" spans="2:17" ht="18.75" customHeight="1" x14ac:dyDescent="0.25">
      <c r="B132" s="102"/>
      <c r="C132" s="34" t="s">
        <v>140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3">
        <f t="shared" si="29"/>
        <v>0</v>
      </c>
      <c r="Q132" s="108"/>
    </row>
    <row r="133" spans="2:17" ht="18.75" customHeight="1" x14ac:dyDescent="0.25">
      <c r="B133" s="102"/>
      <c r="C133" s="34" t="s">
        <v>141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3">
        <f t="shared" si="29"/>
        <v>0</v>
      </c>
      <c r="Q133" s="108"/>
    </row>
    <row r="134" spans="2:17" ht="18.75" customHeight="1" x14ac:dyDescent="0.25">
      <c r="B134" s="102"/>
      <c r="C134" s="34" t="s">
        <v>142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3">
        <f t="shared" si="29"/>
        <v>0</v>
      </c>
      <c r="Q134" s="108"/>
    </row>
    <row r="135" spans="2:17" ht="18.75" customHeight="1" x14ac:dyDescent="0.25">
      <c r="B135" s="102"/>
      <c r="C135" s="34" t="s">
        <v>143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3">
        <f t="shared" si="29"/>
        <v>0</v>
      </c>
      <c r="Q135" s="108"/>
    </row>
    <row r="136" spans="2:17" ht="18.75" customHeight="1" x14ac:dyDescent="0.25">
      <c r="B136" s="102"/>
      <c r="C136" s="34" t="s">
        <v>144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3">
        <f t="shared" si="29"/>
        <v>0</v>
      </c>
      <c r="Q136" s="108"/>
    </row>
    <row r="137" spans="2:17" ht="18.75" customHeight="1" x14ac:dyDescent="0.25">
      <c r="B137" s="102"/>
      <c r="C137" s="34" t="s">
        <v>145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3">
        <f t="shared" si="29"/>
        <v>0</v>
      </c>
      <c r="Q137" s="108"/>
    </row>
    <row r="138" spans="2:17" ht="18.75" customHeight="1" x14ac:dyDescent="0.25">
      <c r="B138" s="102"/>
      <c r="C138" s="34" t="s">
        <v>146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3">
        <f t="shared" si="29"/>
        <v>0</v>
      </c>
      <c r="Q138" s="108"/>
    </row>
    <row r="139" spans="2:17" ht="18.75" customHeight="1" x14ac:dyDescent="0.25">
      <c r="B139" s="102"/>
      <c r="C139" s="34" t="s">
        <v>147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3">
        <f t="shared" si="29"/>
        <v>0</v>
      </c>
      <c r="Q139" s="108"/>
    </row>
    <row r="140" spans="2:17" ht="18.75" customHeight="1" x14ac:dyDescent="0.25">
      <c r="B140" s="102"/>
      <c r="C140" s="34" t="s">
        <v>148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3">
        <f t="shared" si="29"/>
        <v>0</v>
      </c>
      <c r="Q140" s="108"/>
    </row>
    <row r="141" spans="2:17" ht="18.75" customHeight="1" x14ac:dyDescent="0.25">
      <c r="B141" s="102"/>
      <c r="C141" s="37" t="s">
        <v>149</v>
      </c>
      <c r="D141" s="12">
        <f>+D132+D133+D134+D135+D136+D137+D138+D139+D140</f>
        <v>0</v>
      </c>
      <c r="E141" s="12">
        <f t="shared" ref="E141:P141" si="30">+E132+E133+E134+E135+E136+E137+E138+E139+E140</f>
        <v>0</v>
      </c>
      <c r="F141" s="12">
        <f t="shared" si="30"/>
        <v>0</v>
      </c>
      <c r="G141" s="12">
        <f t="shared" si="30"/>
        <v>0</v>
      </c>
      <c r="H141" s="12">
        <f t="shared" si="30"/>
        <v>0</v>
      </c>
      <c r="I141" s="12">
        <f t="shared" si="30"/>
        <v>0</v>
      </c>
      <c r="J141" s="12">
        <f t="shared" si="30"/>
        <v>0</v>
      </c>
      <c r="K141" s="12">
        <f t="shared" si="30"/>
        <v>0</v>
      </c>
      <c r="L141" s="12">
        <f t="shared" si="30"/>
        <v>0</v>
      </c>
      <c r="M141" s="12">
        <f t="shared" si="30"/>
        <v>0</v>
      </c>
      <c r="N141" s="12">
        <f t="shared" si="30"/>
        <v>0</v>
      </c>
      <c r="O141" s="12">
        <f t="shared" si="30"/>
        <v>0</v>
      </c>
      <c r="P141" s="13">
        <f t="shared" si="30"/>
        <v>0</v>
      </c>
      <c r="Q141" s="108"/>
    </row>
    <row r="142" spans="2:17" ht="16.5" customHeight="1" thickBot="1" x14ac:dyDescent="0.3">
      <c r="B142" s="102"/>
      <c r="C142" s="19" t="s">
        <v>150</v>
      </c>
      <c r="D142" s="20">
        <f t="shared" ref="D142:P142" si="31">+D129+D130-D141</f>
        <v>0</v>
      </c>
      <c r="E142" s="20">
        <f t="shared" si="31"/>
        <v>0</v>
      </c>
      <c r="F142" s="20">
        <f t="shared" si="31"/>
        <v>0</v>
      </c>
      <c r="G142" s="20">
        <f t="shared" si="31"/>
        <v>0</v>
      </c>
      <c r="H142" s="20">
        <f t="shared" si="31"/>
        <v>0</v>
      </c>
      <c r="I142" s="20">
        <f t="shared" si="31"/>
        <v>0</v>
      </c>
      <c r="J142" s="20">
        <f t="shared" si="31"/>
        <v>0</v>
      </c>
      <c r="K142" s="20">
        <f t="shared" si="31"/>
        <v>0</v>
      </c>
      <c r="L142" s="20">
        <f t="shared" si="31"/>
        <v>0</v>
      </c>
      <c r="M142" s="20">
        <f t="shared" si="31"/>
        <v>0</v>
      </c>
      <c r="N142" s="20">
        <f t="shared" si="31"/>
        <v>0</v>
      </c>
      <c r="O142" s="20">
        <f t="shared" si="31"/>
        <v>0</v>
      </c>
      <c r="P142" s="21">
        <f t="shared" si="31"/>
        <v>0</v>
      </c>
      <c r="Q142" s="108"/>
    </row>
    <row r="143" spans="2:17" ht="8.25" customHeight="1" thickBot="1" x14ac:dyDescent="0.3">
      <c r="B143" s="102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8"/>
    </row>
    <row r="144" spans="2:17" ht="18.75" customHeight="1" x14ac:dyDescent="0.25">
      <c r="B144" s="102"/>
      <c r="C144" s="106" t="s">
        <v>151</v>
      </c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8"/>
    </row>
    <row r="145" spans="2:17" ht="20.25" customHeight="1" x14ac:dyDescent="0.25">
      <c r="B145" s="102"/>
      <c r="C145" s="22" t="s">
        <v>152</v>
      </c>
      <c r="D145" s="11"/>
      <c r="E145" s="12">
        <f>+D162</f>
        <v>0</v>
      </c>
      <c r="F145" s="12">
        <f t="shared" ref="F145:P145" si="32">+E162</f>
        <v>0</v>
      </c>
      <c r="G145" s="12">
        <f t="shared" si="32"/>
        <v>0</v>
      </c>
      <c r="H145" s="12">
        <f t="shared" si="32"/>
        <v>0</v>
      </c>
      <c r="I145" s="12">
        <f t="shared" si="32"/>
        <v>0</v>
      </c>
      <c r="J145" s="12">
        <f t="shared" si="32"/>
        <v>0</v>
      </c>
      <c r="K145" s="12">
        <f t="shared" si="32"/>
        <v>0</v>
      </c>
      <c r="L145" s="12">
        <f t="shared" si="32"/>
        <v>0</v>
      </c>
      <c r="M145" s="12">
        <f t="shared" si="32"/>
        <v>0</v>
      </c>
      <c r="N145" s="12">
        <f t="shared" si="32"/>
        <v>0</v>
      </c>
      <c r="O145" s="12">
        <f t="shared" si="32"/>
        <v>0</v>
      </c>
      <c r="P145" s="13">
        <f t="shared" si="32"/>
        <v>0</v>
      </c>
      <c r="Q145" s="108"/>
    </row>
    <row r="146" spans="2:17" ht="18.75" customHeight="1" x14ac:dyDescent="0.25">
      <c r="B146" s="102"/>
      <c r="C146" s="32" t="s">
        <v>153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3">
        <f>SUM(D146:O146)</f>
        <v>0</v>
      </c>
      <c r="Q146" s="108"/>
    </row>
    <row r="147" spans="2:17" ht="18.75" customHeight="1" x14ac:dyDescent="0.25">
      <c r="B147" s="102"/>
      <c r="C147" s="34" t="s">
        <v>154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3">
        <f t="shared" ref="P147:P160" si="33">SUM(D147:O147)</f>
        <v>0</v>
      </c>
      <c r="Q147" s="108"/>
    </row>
    <row r="148" spans="2:17" ht="18.75" customHeight="1" x14ac:dyDescent="0.25">
      <c r="B148" s="102"/>
      <c r="C148" s="34" t="s">
        <v>155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3">
        <f t="shared" si="33"/>
        <v>0</v>
      </c>
      <c r="Q148" s="108"/>
    </row>
    <row r="149" spans="2:17" ht="18.75" customHeight="1" x14ac:dyDescent="0.25">
      <c r="B149" s="102"/>
      <c r="C149" s="34" t="s">
        <v>156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3">
        <f t="shared" si="33"/>
        <v>0</v>
      </c>
      <c r="Q149" s="108"/>
    </row>
    <row r="150" spans="2:17" ht="18.75" customHeight="1" x14ac:dyDescent="0.25">
      <c r="B150" s="102"/>
      <c r="C150" s="34" t="s">
        <v>157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3">
        <f t="shared" si="33"/>
        <v>0</v>
      </c>
      <c r="Q150" s="108"/>
    </row>
    <row r="151" spans="2:17" ht="18.75" customHeight="1" x14ac:dyDescent="0.25">
      <c r="B151" s="102"/>
      <c r="C151" s="34" t="s">
        <v>158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3">
        <f t="shared" si="33"/>
        <v>0</v>
      </c>
      <c r="Q151" s="108"/>
    </row>
    <row r="152" spans="2:17" ht="18.75" customHeight="1" x14ac:dyDescent="0.25">
      <c r="B152" s="102"/>
      <c r="C152" s="34" t="s">
        <v>159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3">
        <f t="shared" si="33"/>
        <v>0</v>
      </c>
      <c r="Q152" s="108"/>
    </row>
    <row r="153" spans="2:17" ht="18.75" customHeight="1" x14ac:dyDescent="0.25">
      <c r="B153" s="102"/>
      <c r="C153" s="34" t="s">
        <v>160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3">
        <f t="shared" si="33"/>
        <v>0</v>
      </c>
      <c r="Q153" s="108"/>
    </row>
    <row r="154" spans="2:17" ht="18.75" customHeight="1" x14ac:dyDescent="0.25">
      <c r="B154" s="102"/>
      <c r="C154" s="34" t="s">
        <v>161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3">
        <f t="shared" si="33"/>
        <v>0</v>
      </c>
      <c r="Q154" s="108"/>
    </row>
    <row r="155" spans="2:17" ht="18.75" customHeight="1" x14ac:dyDescent="0.25">
      <c r="B155" s="102"/>
      <c r="C155" s="34" t="s">
        <v>162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3">
        <f t="shared" si="33"/>
        <v>0</v>
      </c>
      <c r="Q155" s="108"/>
    </row>
    <row r="156" spans="2:17" ht="18.75" customHeight="1" x14ac:dyDescent="0.25">
      <c r="B156" s="102"/>
      <c r="C156" s="34" t="s">
        <v>163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3">
        <f t="shared" si="33"/>
        <v>0</v>
      </c>
      <c r="Q156" s="108"/>
    </row>
    <row r="157" spans="2:17" ht="18.75" customHeight="1" x14ac:dyDescent="0.25">
      <c r="B157" s="102"/>
      <c r="C157" s="34" t="s">
        <v>164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3">
        <f t="shared" si="33"/>
        <v>0</v>
      </c>
      <c r="Q157" s="108"/>
    </row>
    <row r="158" spans="2:17" ht="18.75" customHeight="1" x14ac:dyDescent="0.25">
      <c r="B158" s="102"/>
      <c r="C158" s="34" t="s">
        <v>165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3">
        <f t="shared" si="33"/>
        <v>0</v>
      </c>
      <c r="Q158" s="108"/>
    </row>
    <row r="159" spans="2:17" ht="18.75" customHeight="1" x14ac:dyDescent="0.25">
      <c r="B159" s="102"/>
      <c r="C159" s="34" t="s">
        <v>166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3">
        <f t="shared" si="33"/>
        <v>0</v>
      </c>
      <c r="Q159" s="108"/>
    </row>
    <row r="160" spans="2:17" ht="18.75" customHeight="1" x14ac:dyDescent="0.25">
      <c r="B160" s="102"/>
      <c r="C160" s="34" t="s">
        <v>167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3">
        <f t="shared" si="33"/>
        <v>0</v>
      </c>
      <c r="Q160" s="108"/>
    </row>
    <row r="161" spans="2:18" ht="31.5" x14ac:dyDescent="0.25">
      <c r="B161" s="102"/>
      <c r="C161" s="38" t="s">
        <v>168</v>
      </c>
      <c r="D161" s="12">
        <f>SUM(D147:D160)</f>
        <v>0</v>
      </c>
      <c r="E161" s="12">
        <f t="shared" ref="E161:P161" si="34">SUM(E147:E160)</f>
        <v>0</v>
      </c>
      <c r="F161" s="12">
        <f t="shared" si="34"/>
        <v>0</v>
      </c>
      <c r="G161" s="12">
        <f t="shared" si="34"/>
        <v>0</v>
      </c>
      <c r="H161" s="12">
        <f t="shared" si="34"/>
        <v>0</v>
      </c>
      <c r="I161" s="12">
        <f t="shared" si="34"/>
        <v>0</v>
      </c>
      <c r="J161" s="12">
        <f t="shared" si="34"/>
        <v>0</v>
      </c>
      <c r="K161" s="12">
        <f t="shared" si="34"/>
        <v>0</v>
      </c>
      <c r="L161" s="12">
        <f t="shared" si="34"/>
        <v>0</v>
      </c>
      <c r="M161" s="12">
        <f t="shared" si="34"/>
        <v>0</v>
      </c>
      <c r="N161" s="12">
        <f t="shared" si="34"/>
        <v>0</v>
      </c>
      <c r="O161" s="12">
        <f t="shared" si="34"/>
        <v>0</v>
      </c>
      <c r="P161" s="13">
        <f t="shared" si="34"/>
        <v>0</v>
      </c>
      <c r="Q161" s="108"/>
    </row>
    <row r="162" spans="2:18" ht="16.5" customHeight="1" thickBot="1" x14ac:dyDescent="0.3">
      <c r="B162" s="102"/>
      <c r="C162" s="19" t="s">
        <v>169</v>
      </c>
      <c r="D162" s="20">
        <f>+D145+D146-D161</f>
        <v>0</v>
      </c>
      <c r="E162" s="20">
        <f t="shared" ref="E162:P162" si="35">+E145+E146-E161</f>
        <v>0</v>
      </c>
      <c r="F162" s="20">
        <f t="shared" si="35"/>
        <v>0</v>
      </c>
      <c r="G162" s="20">
        <f t="shared" si="35"/>
        <v>0</v>
      </c>
      <c r="H162" s="20">
        <f t="shared" si="35"/>
        <v>0</v>
      </c>
      <c r="I162" s="20">
        <f t="shared" si="35"/>
        <v>0</v>
      </c>
      <c r="J162" s="20">
        <f t="shared" si="35"/>
        <v>0</v>
      </c>
      <c r="K162" s="20">
        <f t="shared" si="35"/>
        <v>0</v>
      </c>
      <c r="L162" s="20">
        <f t="shared" si="35"/>
        <v>0</v>
      </c>
      <c r="M162" s="20">
        <f t="shared" si="35"/>
        <v>0</v>
      </c>
      <c r="N162" s="20">
        <f t="shared" si="35"/>
        <v>0</v>
      </c>
      <c r="O162" s="20">
        <f t="shared" si="35"/>
        <v>0</v>
      </c>
      <c r="P162" s="21">
        <f t="shared" si="35"/>
        <v>0</v>
      </c>
      <c r="Q162" s="108"/>
    </row>
    <row r="163" spans="2:18" ht="8.25" customHeight="1" thickBot="1" x14ac:dyDescent="0.3">
      <c r="B163" s="102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8"/>
    </row>
    <row r="164" spans="2:18" ht="18.75" customHeight="1" x14ac:dyDescent="0.25">
      <c r="B164" s="102"/>
      <c r="C164" s="106" t="s">
        <v>170</v>
      </c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8"/>
    </row>
    <row r="165" spans="2:18" ht="18.75" customHeight="1" x14ac:dyDescent="0.25">
      <c r="B165" s="102"/>
      <c r="C165" s="32" t="s">
        <v>171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3">
        <f>SUM(D165:O165)</f>
        <v>0</v>
      </c>
      <c r="Q165" s="108"/>
    </row>
    <row r="166" spans="2:18" ht="18.75" customHeight="1" x14ac:dyDescent="0.25">
      <c r="B166" s="102"/>
      <c r="C166" s="32" t="s">
        <v>172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3">
        <f t="shared" ref="P166:P168" si="36">SUM(D166:O166)</f>
        <v>0</v>
      </c>
      <c r="Q166" s="108"/>
    </row>
    <row r="167" spans="2:18" ht="18.75" customHeight="1" x14ac:dyDescent="0.25">
      <c r="B167" s="102"/>
      <c r="C167" s="32" t="s">
        <v>173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3">
        <f t="shared" si="36"/>
        <v>0</v>
      </c>
      <c r="Q167" s="108"/>
    </row>
    <row r="168" spans="2:18" ht="18.75" customHeight="1" x14ac:dyDescent="0.25">
      <c r="B168" s="102"/>
      <c r="C168" s="32" t="s">
        <v>174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3">
        <f t="shared" si="36"/>
        <v>0</v>
      </c>
      <c r="Q168" s="108"/>
    </row>
    <row r="169" spans="2:18" ht="18.75" customHeight="1" x14ac:dyDescent="0.25">
      <c r="B169" s="102"/>
      <c r="C169" s="32" t="s">
        <v>175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3"/>
      <c r="Q169" s="108"/>
      <c r="R169" s="1" t="s">
        <v>278</v>
      </c>
    </row>
    <row r="170" spans="2:18" ht="18.75" customHeight="1" x14ac:dyDescent="0.25">
      <c r="B170" s="102"/>
      <c r="C170" s="32" t="s">
        <v>282</v>
      </c>
      <c r="D170" s="11"/>
      <c r="E170" s="39">
        <f>+D176</f>
        <v>0</v>
      </c>
      <c r="F170" s="39">
        <f t="shared" ref="F170:P170" si="37">+E176</f>
        <v>0</v>
      </c>
      <c r="G170" s="39">
        <f t="shared" si="37"/>
        <v>0</v>
      </c>
      <c r="H170" s="39">
        <f t="shared" si="37"/>
        <v>0</v>
      </c>
      <c r="I170" s="39">
        <f t="shared" si="37"/>
        <v>0</v>
      </c>
      <c r="J170" s="39">
        <f t="shared" si="37"/>
        <v>0</v>
      </c>
      <c r="K170" s="39">
        <f t="shared" si="37"/>
        <v>0</v>
      </c>
      <c r="L170" s="39">
        <f t="shared" si="37"/>
        <v>0</v>
      </c>
      <c r="M170" s="39">
        <f t="shared" si="37"/>
        <v>0</v>
      </c>
      <c r="N170" s="39">
        <f t="shared" si="37"/>
        <v>0</v>
      </c>
      <c r="O170" s="39">
        <f t="shared" si="37"/>
        <v>0</v>
      </c>
      <c r="P170" s="13">
        <f t="shared" si="37"/>
        <v>0</v>
      </c>
      <c r="Q170" s="108"/>
      <c r="R170" s="1" t="s">
        <v>278</v>
      </c>
    </row>
    <row r="171" spans="2:18" ht="18.75" customHeight="1" x14ac:dyDescent="0.25">
      <c r="B171" s="102"/>
      <c r="C171" s="32" t="s">
        <v>283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3">
        <f>SUM(D171:O171)</f>
        <v>0</v>
      </c>
      <c r="Q171" s="108"/>
      <c r="R171" s="1" t="s">
        <v>278</v>
      </c>
    </row>
    <row r="172" spans="2:18" ht="18.75" customHeight="1" x14ac:dyDescent="0.25">
      <c r="B172" s="102"/>
      <c r="C172" s="32" t="s">
        <v>284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3"/>
      <c r="Q172" s="108"/>
      <c r="R172" s="1" t="s">
        <v>278</v>
      </c>
    </row>
    <row r="173" spans="2:18" ht="18.75" customHeight="1" x14ac:dyDescent="0.25">
      <c r="B173" s="102"/>
      <c r="C173" s="32" t="s">
        <v>285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3"/>
      <c r="Q173" s="108"/>
      <c r="R173" s="1" t="s">
        <v>278</v>
      </c>
    </row>
    <row r="174" spans="2:18" ht="18.75" customHeight="1" x14ac:dyDescent="0.25">
      <c r="B174" s="102"/>
      <c r="C174" s="32" t="s">
        <v>286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3"/>
      <c r="Q174" s="108"/>
      <c r="R174" s="1" t="s">
        <v>278</v>
      </c>
    </row>
    <row r="175" spans="2:18" ht="18.75" customHeight="1" x14ac:dyDescent="0.25">
      <c r="B175" s="102"/>
      <c r="C175" s="32" t="s">
        <v>287</v>
      </c>
      <c r="D175" s="40">
        <f>+D172+D173+D174</f>
        <v>0</v>
      </c>
      <c r="E175" s="40">
        <f t="shared" ref="E175:P175" si="38">+E172+E173+E174</f>
        <v>0</v>
      </c>
      <c r="F175" s="40">
        <f t="shared" si="38"/>
        <v>0</v>
      </c>
      <c r="G175" s="40">
        <f t="shared" si="38"/>
        <v>0</v>
      </c>
      <c r="H175" s="40">
        <f t="shared" si="38"/>
        <v>0</v>
      </c>
      <c r="I175" s="40">
        <f t="shared" si="38"/>
        <v>0</v>
      </c>
      <c r="J175" s="40">
        <f t="shared" si="38"/>
        <v>0</v>
      </c>
      <c r="K175" s="40">
        <f t="shared" si="38"/>
        <v>0</v>
      </c>
      <c r="L175" s="40">
        <f t="shared" si="38"/>
        <v>0</v>
      </c>
      <c r="M175" s="40">
        <f t="shared" si="38"/>
        <v>0</v>
      </c>
      <c r="N175" s="40">
        <f t="shared" si="38"/>
        <v>0</v>
      </c>
      <c r="O175" s="40">
        <f t="shared" si="38"/>
        <v>0</v>
      </c>
      <c r="P175" s="41">
        <f t="shared" si="38"/>
        <v>0</v>
      </c>
      <c r="Q175" s="108"/>
      <c r="R175" s="1" t="s">
        <v>278</v>
      </c>
    </row>
    <row r="176" spans="2:18" ht="18.75" customHeight="1" thickBot="1" x14ac:dyDescent="0.3">
      <c r="B176" s="102"/>
      <c r="C176" s="32" t="s">
        <v>288</v>
      </c>
      <c r="D176" s="42">
        <f>+D170+D171-D175</f>
        <v>0</v>
      </c>
      <c r="E176" s="42">
        <f t="shared" ref="E176:P176" si="39">+E170+E171-E175</f>
        <v>0</v>
      </c>
      <c r="F176" s="42">
        <f t="shared" si="39"/>
        <v>0</v>
      </c>
      <c r="G176" s="42">
        <f t="shared" si="39"/>
        <v>0</v>
      </c>
      <c r="H176" s="42">
        <f t="shared" si="39"/>
        <v>0</v>
      </c>
      <c r="I176" s="42">
        <f t="shared" si="39"/>
        <v>0</v>
      </c>
      <c r="J176" s="42">
        <f t="shared" si="39"/>
        <v>0</v>
      </c>
      <c r="K176" s="42">
        <f t="shared" si="39"/>
        <v>0</v>
      </c>
      <c r="L176" s="42">
        <f t="shared" si="39"/>
        <v>0</v>
      </c>
      <c r="M176" s="42">
        <f t="shared" si="39"/>
        <v>0</v>
      </c>
      <c r="N176" s="42">
        <f t="shared" si="39"/>
        <v>0</v>
      </c>
      <c r="O176" s="42">
        <f t="shared" si="39"/>
        <v>0</v>
      </c>
      <c r="P176" s="43">
        <f t="shared" si="39"/>
        <v>0</v>
      </c>
      <c r="Q176" s="108"/>
      <c r="R176" s="1" t="s">
        <v>278</v>
      </c>
    </row>
    <row r="177" spans="2:17" ht="19.5" customHeight="1" thickBot="1" x14ac:dyDescent="0.3">
      <c r="B177" s="102"/>
      <c r="C177" s="126" t="s">
        <v>219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8"/>
      <c r="Q177" s="108"/>
    </row>
    <row r="178" spans="2:17" ht="19.5" customHeight="1" thickBot="1" x14ac:dyDescent="0.3">
      <c r="B178" s="102"/>
      <c r="C178" s="122" t="s">
        <v>220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4"/>
      <c r="Q178" s="108"/>
    </row>
    <row r="179" spans="2:17" ht="18.75" customHeight="1" x14ac:dyDescent="0.25">
      <c r="B179" s="102"/>
      <c r="C179" s="45" t="s">
        <v>221</v>
      </c>
      <c r="D179" s="46"/>
      <c r="E179" s="47">
        <f>+D184</f>
        <v>0</v>
      </c>
      <c r="F179" s="47">
        <f t="shared" ref="F179:O179" si="40">+E184</f>
        <v>0</v>
      </c>
      <c r="G179" s="47">
        <f t="shared" si="40"/>
        <v>0</v>
      </c>
      <c r="H179" s="47">
        <f t="shared" si="40"/>
        <v>0</v>
      </c>
      <c r="I179" s="47">
        <f t="shared" si="40"/>
        <v>0</v>
      </c>
      <c r="J179" s="47">
        <f t="shared" si="40"/>
        <v>0</v>
      </c>
      <c r="K179" s="47">
        <f t="shared" si="40"/>
        <v>0</v>
      </c>
      <c r="L179" s="47">
        <f t="shared" si="40"/>
        <v>0</v>
      </c>
      <c r="M179" s="47">
        <f t="shared" si="40"/>
        <v>0</v>
      </c>
      <c r="N179" s="47">
        <f t="shared" si="40"/>
        <v>0</v>
      </c>
      <c r="O179" s="47">
        <f t="shared" si="40"/>
        <v>0</v>
      </c>
      <c r="P179" s="48">
        <f>SUM(D179:O179)</f>
        <v>0</v>
      </c>
      <c r="Q179" s="108"/>
    </row>
    <row r="180" spans="2:17" ht="18.75" customHeight="1" x14ac:dyDescent="0.25">
      <c r="B180" s="102"/>
      <c r="C180" s="49" t="s">
        <v>222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48">
        <f t="shared" ref="P180:P184" si="41">SUM(D180:O180)</f>
        <v>0</v>
      </c>
      <c r="Q180" s="108"/>
    </row>
    <row r="181" spans="2:17" ht="18.75" customHeight="1" x14ac:dyDescent="0.25">
      <c r="B181" s="102"/>
      <c r="C181" s="49" t="s">
        <v>223</v>
      </c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8">
        <f t="shared" si="41"/>
        <v>0</v>
      </c>
      <c r="Q181" s="108"/>
    </row>
    <row r="182" spans="2:17" ht="18.75" customHeight="1" x14ac:dyDescent="0.25">
      <c r="B182" s="102"/>
      <c r="C182" s="51" t="s">
        <v>224</v>
      </c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8">
        <f t="shared" si="41"/>
        <v>0</v>
      </c>
      <c r="Q182" s="108"/>
    </row>
    <row r="183" spans="2:17" ht="18.75" customHeight="1" x14ac:dyDescent="0.25">
      <c r="B183" s="102"/>
      <c r="C183" s="52" t="s">
        <v>225</v>
      </c>
      <c r="D183" s="47">
        <f>+D181+D182</f>
        <v>0</v>
      </c>
      <c r="E183" s="47">
        <f t="shared" ref="E183:O183" si="42">+E181+E182</f>
        <v>0</v>
      </c>
      <c r="F183" s="47">
        <f t="shared" si="42"/>
        <v>0</v>
      </c>
      <c r="G183" s="47">
        <f t="shared" si="42"/>
        <v>0</v>
      </c>
      <c r="H183" s="47">
        <f t="shared" si="42"/>
        <v>0</v>
      </c>
      <c r="I183" s="47">
        <f t="shared" si="42"/>
        <v>0</v>
      </c>
      <c r="J183" s="47">
        <f t="shared" si="42"/>
        <v>0</v>
      </c>
      <c r="K183" s="47">
        <f t="shared" si="42"/>
        <v>0</v>
      </c>
      <c r="L183" s="47">
        <f t="shared" si="42"/>
        <v>0</v>
      </c>
      <c r="M183" s="47">
        <f t="shared" si="42"/>
        <v>0</v>
      </c>
      <c r="N183" s="47">
        <f t="shared" si="42"/>
        <v>0</v>
      </c>
      <c r="O183" s="47">
        <f t="shared" si="42"/>
        <v>0</v>
      </c>
      <c r="P183" s="48">
        <f t="shared" si="41"/>
        <v>0</v>
      </c>
      <c r="Q183" s="108"/>
    </row>
    <row r="184" spans="2:17" ht="18.75" customHeight="1" x14ac:dyDescent="0.25">
      <c r="B184" s="102"/>
      <c r="C184" s="45" t="s">
        <v>226</v>
      </c>
      <c r="D184" s="47">
        <f>+D179+D180-D183</f>
        <v>0</v>
      </c>
      <c r="E184" s="47">
        <f t="shared" ref="E184:O184" si="43">+E179+E180-E183</f>
        <v>0</v>
      </c>
      <c r="F184" s="47">
        <f t="shared" si="43"/>
        <v>0</v>
      </c>
      <c r="G184" s="47">
        <f t="shared" si="43"/>
        <v>0</v>
      </c>
      <c r="H184" s="47">
        <f t="shared" si="43"/>
        <v>0</v>
      </c>
      <c r="I184" s="47">
        <f t="shared" si="43"/>
        <v>0</v>
      </c>
      <c r="J184" s="47">
        <f t="shared" si="43"/>
        <v>0</v>
      </c>
      <c r="K184" s="47">
        <f t="shared" si="43"/>
        <v>0</v>
      </c>
      <c r="L184" s="47">
        <f t="shared" si="43"/>
        <v>0</v>
      </c>
      <c r="M184" s="47">
        <f t="shared" si="43"/>
        <v>0</v>
      </c>
      <c r="N184" s="47">
        <f t="shared" si="43"/>
        <v>0</v>
      </c>
      <c r="O184" s="47">
        <f t="shared" si="43"/>
        <v>0</v>
      </c>
      <c r="P184" s="48">
        <f t="shared" si="41"/>
        <v>0</v>
      </c>
      <c r="Q184" s="108"/>
    </row>
    <row r="185" spans="2:17" s="58" customFormat="1" ht="6" customHeight="1" thickBot="1" x14ac:dyDescent="0.3">
      <c r="B185" s="102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1"/>
      <c r="Q185" s="108"/>
    </row>
    <row r="186" spans="2:17" ht="19.5" customHeight="1" thickBot="1" x14ac:dyDescent="0.3">
      <c r="B186" s="102"/>
      <c r="C186" s="122" t="s">
        <v>227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4"/>
      <c r="Q186" s="108"/>
    </row>
    <row r="187" spans="2:17" ht="18.75" customHeight="1" x14ac:dyDescent="0.25">
      <c r="B187" s="102"/>
      <c r="C187" s="53" t="s">
        <v>228</v>
      </c>
      <c r="D187" s="54"/>
      <c r="E187" s="55">
        <f>+D194</f>
        <v>0</v>
      </c>
      <c r="F187" s="55">
        <f t="shared" ref="F187:O187" si="44">+E194</f>
        <v>0</v>
      </c>
      <c r="G187" s="55">
        <f t="shared" si="44"/>
        <v>0</v>
      </c>
      <c r="H187" s="55">
        <f t="shared" si="44"/>
        <v>0</v>
      </c>
      <c r="I187" s="55">
        <f t="shared" si="44"/>
        <v>0</v>
      </c>
      <c r="J187" s="55">
        <f t="shared" si="44"/>
        <v>0</v>
      </c>
      <c r="K187" s="55">
        <f t="shared" si="44"/>
        <v>0</v>
      </c>
      <c r="L187" s="55">
        <f t="shared" si="44"/>
        <v>0</v>
      </c>
      <c r="M187" s="55">
        <f t="shared" si="44"/>
        <v>0</v>
      </c>
      <c r="N187" s="55">
        <f t="shared" si="44"/>
        <v>0</v>
      </c>
      <c r="O187" s="55">
        <f t="shared" si="44"/>
        <v>0</v>
      </c>
      <c r="P187" s="56">
        <f t="shared" ref="P187:P203" si="45">SUM(D187:O187)</f>
        <v>0</v>
      </c>
      <c r="Q187" s="108"/>
    </row>
    <row r="188" spans="2:17" ht="18.75" customHeight="1" x14ac:dyDescent="0.25">
      <c r="B188" s="102"/>
      <c r="C188" s="57" t="s">
        <v>229</v>
      </c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48">
        <f t="shared" si="45"/>
        <v>0</v>
      </c>
      <c r="Q188" s="108"/>
    </row>
    <row r="189" spans="2:17" ht="18.75" customHeight="1" x14ac:dyDescent="0.25">
      <c r="B189" s="102"/>
      <c r="C189" s="51" t="s">
        <v>230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8">
        <f t="shared" si="45"/>
        <v>0</v>
      </c>
      <c r="Q189" s="108"/>
    </row>
    <row r="190" spans="2:17" ht="18.75" customHeight="1" x14ac:dyDescent="0.25">
      <c r="B190" s="102"/>
      <c r="C190" s="51" t="s">
        <v>231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8">
        <f t="shared" si="45"/>
        <v>0</v>
      </c>
      <c r="Q190" s="108"/>
    </row>
    <row r="191" spans="2:17" ht="18.75" customHeight="1" x14ac:dyDescent="0.25">
      <c r="B191" s="102"/>
      <c r="C191" s="51" t="s">
        <v>232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8">
        <f t="shared" si="45"/>
        <v>0</v>
      </c>
      <c r="Q191" s="108"/>
    </row>
    <row r="192" spans="2:17" ht="18.75" customHeight="1" x14ac:dyDescent="0.25">
      <c r="B192" s="102"/>
      <c r="C192" s="51" t="s">
        <v>233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8">
        <f t="shared" si="45"/>
        <v>0</v>
      </c>
      <c r="Q192" s="108"/>
    </row>
    <row r="193" spans="2:17" ht="18.75" customHeight="1" x14ac:dyDescent="0.25">
      <c r="B193" s="102"/>
      <c r="C193" s="52" t="s">
        <v>234</v>
      </c>
      <c r="D193" s="47">
        <f>+D189+D190+D191+D192</f>
        <v>0</v>
      </c>
      <c r="E193" s="47">
        <f t="shared" ref="E193:O193" si="46">+E189+E190+E191+E192</f>
        <v>0</v>
      </c>
      <c r="F193" s="47">
        <f t="shared" si="46"/>
        <v>0</v>
      </c>
      <c r="G193" s="47">
        <f t="shared" si="46"/>
        <v>0</v>
      </c>
      <c r="H193" s="47">
        <f t="shared" si="46"/>
        <v>0</v>
      </c>
      <c r="I193" s="47">
        <f t="shared" si="46"/>
        <v>0</v>
      </c>
      <c r="J193" s="47">
        <f t="shared" si="46"/>
        <v>0</v>
      </c>
      <c r="K193" s="47">
        <f t="shared" si="46"/>
        <v>0</v>
      </c>
      <c r="L193" s="47">
        <f t="shared" si="46"/>
        <v>0</v>
      </c>
      <c r="M193" s="47">
        <f t="shared" si="46"/>
        <v>0</v>
      </c>
      <c r="N193" s="47">
        <f t="shared" si="46"/>
        <v>0</v>
      </c>
      <c r="O193" s="47">
        <f t="shared" si="46"/>
        <v>0</v>
      </c>
      <c r="P193" s="48">
        <f t="shared" si="45"/>
        <v>0</v>
      </c>
      <c r="Q193" s="108"/>
    </row>
    <row r="194" spans="2:17" ht="18.75" customHeight="1" x14ac:dyDescent="0.25">
      <c r="B194" s="102"/>
      <c r="C194" s="52" t="s">
        <v>235</v>
      </c>
      <c r="D194" s="47">
        <f>+D187+D188-D193</f>
        <v>0</v>
      </c>
      <c r="E194" s="47">
        <f t="shared" ref="E194:O194" si="47">+E187+E188-E193</f>
        <v>0</v>
      </c>
      <c r="F194" s="47">
        <f t="shared" si="47"/>
        <v>0</v>
      </c>
      <c r="G194" s="47">
        <f t="shared" si="47"/>
        <v>0</v>
      </c>
      <c r="H194" s="47">
        <f t="shared" si="47"/>
        <v>0</v>
      </c>
      <c r="I194" s="47">
        <f t="shared" si="47"/>
        <v>0</v>
      </c>
      <c r="J194" s="47">
        <f t="shared" si="47"/>
        <v>0</v>
      </c>
      <c r="K194" s="47">
        <f t="shared" si="47"/>
        <v>0</v>
      </c>
      <c r="L194" s="47">
        <f t="shared" si="47"/>
        <v>0</v>
      </c>
      <c r="M194" s="47">
        <f t="shared" si="47"/>
        <v>0</v>
      </c>
      <c r="N194" s="47">
        <f t="shared" si="47"/>
        <v>0</v>
      </c>
      <c r="O194" s="47">
        <f t="shared" si="47"/>
        <v>0</v>
      </c>
      <c r="P194" s="48">
        <f t="shared" si="45"/>
        <v>0</v>
      </c>
      <c r="Q194" s="108"/>
    </row>
    <row r="195" spans="2:17" ht="6.75" customHeight="1" x14ac:dyDescent="0.25">
      <c r="B195" s="102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8"/>
      <c r="Q195" s="108"/>
    </row>
    <row r="196" spans="2:17" ht="18.75" customHeight="1" x14ac:dyDescent="0.3">
      <c r="B196" s="102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5"/>
      <c r="Q196" s="108"/>
    </row>
    <row r="197" spans="2:17" ht="18.75" customHeight="1" x14ac:dyDescent="0.25">
      <c r="B197" s="102"/>
      <c r="C197" s="45" t="s">
        <v>236</v>
      </c>
      <c r="D197" s="46"/>
      <c r="E197" s="47">
        <f>+D204</f>
        <v>0</v>
      </c>
      <c r="F197" s="47">
        <f t="shared" ref="F197:O197" si="48">+E204</f>
        <v>0</v>
      </c>
      <c r="G197" s="47">
        <f t="shared" si="48"/>
        <v>0</v>
      </c>
      <c r="H197" s="47">
        <f t="shared" si="48"/>
        <v>0</v>
      </c>
      <c r="I197" s="47">
        <f t="shared" si="48"/>
        <v>0</v>
      </c>
      <c r="J197" s="47">
        <f t="shared" si="48"/>
        <v>0</v>
      </c>
      <c r="K197" s="47">
        <f t="shared" si="48"/>
        <v>0</v>
      </c>
      <c r="L197" s="47">
        <f t="shared" si="48"/>
        <v>0</v>
      </c>
      <c r="M197" s="47">
        <f t="shared" si="48"/>
        <v>0</v>
      </c>
      <c r="N197" s="47">
        <f t="shared" si="48"/>
        <v>0</v>
      </c>
      <c r="O197" s="47">
        <f t="shared" si="48"/>
        <v>0</v>
      </c>
      <c r="P197" s="48">
        <f t="shared" si="45"/>
        <v>0</v>
      </c>
      <c r="Q197" s="108"/>
    </row>
    <row r="198" spans="2:17" ht="18.75" customHeight="1" x14ac:dyDescent="0.25">
      <c r="B198" s="102"/>
      <c r="C198" s="49" t="s">
        <v>237</v>
      </c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48">
        <f t="shared" si="45"/>
        <v>0</v>
      </c>
      <c r="Q198" s="108"/>
    </row>
    <row r="199" spans="2:17" ht="18.75" customHeight="1" x14ac:dyDescent="0.25">
      <c r="B199" s="102"/>
      <c r="C199" s="49" t="s">
        <v>238</v>
      </c>
      <c r="D199" s="47">
        <f t="shared" ref="D199:O199" si="49">+D190</f>
        <v>0</v>
      </c>
      <c r="E199" s="47">
        <f t="shared" si="49"/>
        <v>0</v>
      </c>
      <c r="F199" s="47">
        <f t="shared" si="49"/>
        <v>0</v>
      </c>
      <c r="G199" s="47">
        <f t="shared" si="49"/>
        <v>0</v>
      </c>
      <c r="H199" s="47">
        <f t="shared" si="49"/>
        <v>0</v>
      </c>
      <c r="I199" s="47">
        <f t="shared" si="49"/>
        <v>0</v>
      </c>
      <c r="J199" s="47">
        <f t="shared" si="49"/>
        <v>0</v>
      </c>
      <c r="K199" s="47">
        <f t="shared" si="49"/>
        <v>0</v>
      </c>
      <c r="L199" s="47">
        <f t="shared" si="49"/>
        <v>0</v>
      </c>
      <c r="M199" s="47">
        <f t="shared" si="49"/>
        <v>0</v>
      </c>
      <c r="N199" s="47">
        <f t="shared" si="49"/>
        <v>0</v>
      </c>
      <c r="O199" s="47">
        <f t="shared" si="49"/>
        <v>0</v>
      </c>
      <c r="P199" s="48">
        <f t="shared" si="45"/>
        <v>0</v>
      </c>
      <c r="Q199" s="108"/>
    </row>
    <row r="200" spans="2:17" ht="18.75" customHeight="1" x14ac:dyDescent="0.25">
      <c r="B200" s="102"/>
      <c r="C200" s="51" t="s">
        <v>239</v>
      </c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8">
        <f t="shared" si="45"/>
        <v>0</v>
      </c>
      <c r="Q200" s="108"/>
    </row>
    <row r="201" spans="2:17" ht="18.75" customHeight="1" x14ac:dyDescent="0.25">
      <c r="B201" s="102"/>
      <c r="C201" s="51" t="s">
        <v>240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8">
        <f t="shared" si="45"/>
        <v>0</v>
      </c>
      <c r="Q201" s="108"/>
    </row>
    <row r="202" spans="2:17" ht="18.75" customHeight="1" x14ac:dyDescent="0.25">
      <c r="B202" s="102"/>
      <c r="C202" s="51" t="s">
        <v>241</v>
      </c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8">
        <f t="shared" si="45"/>
        <v>0</v>
      </c>
      <c r="Q202" s="108"/>
    </row>
    <row r="203" spans="2:17" ht="18.75" customHeight="1" x14ac:dyDescent="0.25">
      <c r="B203" s="102"/>
      <c r="C203" s="52" t="s">
        <v>242</v>
      </c>
      <c r="D203" s="47">
        <f>+D200+D201+D202</f>
        <v>0</v>
      </c>
      <c r="E203" s="47">
        <f t="shared" ref="E203:O203" si="50">+E200+E201+E202</f>
        <v>0</v>
      </c>
      <c r="F203" s="47">
        <f t="shared" si="50"/>
        <v>0</v>
      </c>
      <c r="G203" s="47">
        <f t="shared" si="50"/>
        <v>0</v>
      </c>
      <c r="H203" s="47">
        <f t="shared" si="50"/>
        <v>0</v>
      </c>
      <c r="I203" s="47">
        <f t="shared" si="50"/>
        <v>0</v>
      </c>
      <c r="J203" s="47">
        <f t="shared" si="50"/>
        <v>0</v>
      </c>
      <c r="K203" s="47">
        <f t="shared" si="50"/>
        <v>0</v>
      </c>
      <c r="L203" s="47">
        <f t="shared" si="50"/>
        <v>0</v>
      </c>
      <c r="M203" s="47">
        <f t="shared" si="50"/>
        <v>0</v>
      </c>
      <c r="N203" s="47">
        <f t="shared" si="50"/>
        <v>0</v>
      </c>
      <c r="O203" s="47">
        <f t="shared" si="50"/>
        <v>0</v>
      </c>
      <c r="P203" s="48">
        <f t="shared" si="45"/>
        <v>0</v>
      </c>
      <c r="Q203" s="108"/>
    </row>
    <row r="204" spans="2:17" ht="18.75" customHeight="1" x14ac:dyDescent="0.25">
      <c r="B204" s="102"/>
      <c r="C204" s="52" t="s">
        <v>243</v>
      </c>
      <c r="D204" s="47">
        <f>+D197+D198+R201+D199-D203</f>
        <v>0</v>
      </c>
      <c r="E204" s="47">
        <f t="shared" ref="E204:P204" si="51">+E197+E198+S201+E199-E203</f>
        <v>0</v>
      </c>
      <c r="F204" s="47">
        <f t="shared" si="51"/>
        <v>0</v>
      </c>
      <c r="G204" s="47">
        <f t="shared" si="51"/>
        <v>0</v>
      </c>
      <c r="H204" s="47">
        <f t="shared" si="51"/>
        <v>0</v>
      </c>
      <c r="I204" s="47">
        <f t="shared" si="51"/>
        <v>0</v>
      </c>
      <c r="J204" s="47">
        <f t="shared" si="51"/>
        <v>0</v>
      </c>
      <c r="K204" s="47">
        <f t="shared" si="51"/>
        <v>0</v>
      </c>
      <c r="L204" s="47">
        <f t="shared" si="51"/>
        <v>0</v>
      </c>
      <c r="M204" s="47">
        <f t="shared" si="51"/>
        <v>0</v>
      </c>
      <c r="N204" s="47">
        <f t="shared" si="51"/>
        <v>0</v>
      </c>
      <c r="O204" s="47">
        <f t="shared" si="51"/>
        <v>0</v>
      </c>
      <c r="P204" s="48">
        <f t="shared" si="51"/>
        <v>0</v>
      </c>
      <c r="Q204" s="108"/>
    </row>
    <row r="205" spans="2:17" ht="6.75" customHeight="1" thickBot="1" x14ac:dyDescent="0.3">
      <c r="B205" s="102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1"/>
      <c r="Q205" s="108"/>
    </row>
    <row r="206" spans="2:17" ht="19.5" customHeight="1" thickBot="1" x14ac:dyDescent="0.3">
      <c r="B206" s="102"/>
      <c r="C206" s="122" t="s">
        <v>244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4"/>
      <c r="Q206" s="108"/>
    </row>
    <row r="207" spans="2:17" ht="18.75" customHeight="1" x14ac:dyDescent="0.25">
      <c r="B207" s="102"/>
      <c r="C207" s="53" t="s">
        <v>245</v>
      </c>
      <c r="D207" s="54"/>
      <c r="E207" s="55">
        <f>+D213</f>
        <v>0</v>
      </c>
      <c r="F207" s="55">
        <f t="shared" ref="F207:O207" si="52">+E213</f>
        <v>0</v>
      </c>
      <c r="G207" s="55">
        <f t="shared" si="52"/>
        <v>0</v>
      </c>
      <c r="H207" s="55">
        <f t="shared" si="52"/>
        <v>0</v>
      </c>
      <c r="I207" s="55">
        <f t="shared" si="52"/>
        <v>0</v>
      </c>
      <c r="J207" s="55">
        <f t="shared" si="52"/>
        <v>0</v>
      </c>
      <c r="K207" s="55">
        <f t="shared" si="52"/>
        <v>0</v>
      </c>
      <c r="L207" s="55">
        <f t="shared" si="52"/>
        <v>0</v>
      </c>
      <c r="M207" s="55">
        <f t="shared" si="52"/>
        <v>0</v>
      </c>
      <c r="N207" s="55">
        <f t="shared" si="52"/>
        <v>0</v>
      </c>
      <c r="O207" s="55">
        <f t="shared" si="52"/>
        <v>0</v>
      </c>
      <c r="P207" s="56">
        <f t="shared" ref="P207:P220" si="53">SUM(D207:O207)</f>
        <v>0</v>
      </c>
      <c r="Q207" s="108"/>
    </row>
    <row r="208" spans="2:17" ht="18.75" customHeight="1" x14ac:dyDescent="0.25">
      <c r="B208" s="102"/>
      <c r="C208" s="49" t="s">
        <v>246</v>
      </c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48">
        <f t="shared" si="53"/>
        <v>0</v>
      </c>
      <c r="Q208" s="108"/>
    </row>
    <row r="209" spans="2:17" ht="18.75" customHeight="1" x14ac:dyDescent="0.25">
      <c r="B209" s="102"/>
      <c r="C209" s="51" t="s">
        <v>247</v>
      </c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8">
        <f t="shared" si="53"/>
        <v>0</v>
      </c>
      <c r="Q209" s="108"/>
    </row>
    <row r="210" spans="2:17" ht="18.75" customHeight="1" x14ac:dyDescent="0.25">
      <c r="B210" s="102"/>
      <c r="C210" s="51" t="s">
        <v>248</v>
      </c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8">
        <f t="shared" si="53"/>
        <v>0</v>
      </c>
      <c r="Q210" s="108"/>
    </row>
    <row r="211" spans="2:17" ht="18.75" customHeight="1" x14ac:dyDescent="0.25">
      <c r="B211" s="102"/>
      <c r="C211" s="51" t="s">
        <v>249</v>
      </c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8">
        <f t="shared" si="53"/>
        <v>0</v>
      </c>
      <c r="Q211" s="108"/>
    </row>
    <row r="212" spans="2:17" ht="18.75" customHeight="1" x14ac:dyDescent="0.25">
      <c r="B212" s="102"/>
      <c r="C212" s="52" t="s">
        <v>250</v>
      </c>
      <c r="D212" s="47">
        <f>+D209+D210+D211</f>
        <v>0</v>
      </c>
      <c r="E212" s="47">
        <f t="shared" ref="E212:N212" si="54">+E209+E210+E211</f>
        <v>0</v>
      </c>
      <c r="F212" s="47">
        <f t="shared" si="54"/>
        <v>0</v>
      </c>
      <c r="G212" s="47">
        <f t="shared" si="54"/>
        <v>0</v>
      </c>
      <c r="H212" s="47">
        <f t="shared" si="54"/>
        <v>0</v>
      </c>
      <c r="I212" s="47">
        <f t="shared" si="54"/>
        <v>0</v>
      </c>
      <c r="J212" s="47">
        <f t="shared" si="54"/>
        <v>0</v>
      </c>
      <c r="K212" s="47">
        <f t="shared" si="54"/>
        <v>0</v>
      </c>
      <c r="L212" s="47">
        <f t="shared" si="54"/>
        <v>0</v>
      </c>
      <c r="M212" s="47">
        <f t="shared" si="54"/>
        <v>0</v>
      </c>
      <c r="N212" s="47">
        <f t="shared" si="54"/>
        <v>0</v>
      </c>
      <c r="O212" s="47">
        <f>+O209+O210+O211</f>
        <v>0</v>
      </c>
      <c r="P212" s="48">
        <f t="shared" si="53"/>
        <v>0</v>
      </c>
      <c r="Q212" s="108"/>
    </row>
    <row r="213" spans="2:17" ht="18.75" customHeight="1" x14ac:dyDescent="0.25">
      <c r="B213" s="102"/>
      <c r="C213" s="52" t="s">
        <v>251</v>
      </c>
      <c r="D213" s="47">
        <f>+D207+D208-D212</f>
        <v>0</v>
      </c>
      <c r="E213" s="47">
        <f t="shared" ref="E213:O213" si="55">+E207+E208-E212</f>
        <v>0</v>
      </c>
      <c r="F213" s="47">
        <f t="shared" si="55"/>
        <v>0</v>
      </c>
      <c r="G213" s="47">
        <f t="shared" si="55"/>
        <v>0</v>
      </c>
      <c r="H213" s="47">
        <f t="shared" si="55"/>
        <v>0</v>
      </c>
      <c r="I213" s="47">
        <f t="shared" si="55"/>
        <v>0</v>
      </c>
      <c r="J213" s="47">
        <f t="shared" si="55"/>
        <v>0</v>
      </c>
      <c r="K213" s="47">
        <f t="shared" si="55"/>
        <v>0</v>
      </c>
      <c r="L213" s="47">
        <f t="shared" si="55"/>
        <v>0</v>
      </c>
      <c r="M213" s="47">
        <f t="shared" si="55"/>
        <v>0</v>
      </c>
      <c r="N213" s="47">
        <f t="shared" si="55"/>
        <v>0</v>
      </c>
      <c r="O213" s="47">
        <f t="shared" si="55"/>
        <v>0</v>
      </c>
      <c r="P213" s="48">
        <f t="shared" si="53"/>
        <v>0</v>
      </c>
      <c r="Q213" s="108"/>
    </row>
    <row r="214" spans="2:17" ht="6.75" customHeight="1" x14ac:dyDescent="0.25">
      <c r="B214" s="102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8"/>
      <c r="Q214" s="108"/>
    </row>
    <row r="215" spans="2:17" ht="18.75" customHeight="1" x14ac:dyDescent="0.3">
      <c r="B215" s="102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5"/>
      <c r="Q215" s="108"/>
    </row>
    <row r="216" spans="2:17" ht="18.75" customHeight="1" x14ac:dyDescent="0.25">
      <c r="B216" s="102"/>
      <c r="C216" s="45" t="s">
        <v>252</v>
      </c>
      <c r="D216" s="46"/>
      <c r="E216" s="47">
        <f>+D220</f>
        <v>0</v>
      </c>
      <c r="F216" s="47">
        <f t="shared" ref="F216:O216" si="56">+E220</f>
        <v>0</v>
      </c>
      <c r="G216" s="47">
        <f t="shared" si="56"/>
        <v>0</v>
      </c>
      <c r="H216" s="47">
        <f t="shared" si="56"/>
        <v>0</v>
      </c>
      <c r="I216" s="47">
        <f t="shared" si="56"/>
        <v>0</v>
      </c>
      <c r="J216" s="47">
        <f t="shared" si="56"/>
        <v>0</v>
      </c>
      <c r="K216" s="47">
        <f t="shared" si="56"/>
        <v>0</v>
      </c>
      <c r="L216" s="47">
        <f t="shared" si="56"/>
        <v>0</v>
      </c>
      <c r="M216" s="47">
        <f t="shared" si="56"/>
        <v>0</v>
      </c>
      <c r="N216" s="47">
        <f t="shared" si="56"/>
        <v>0</v>
      </c>
      <c r="O216" s="47">
        <f t="shared" si="56"/>
        <v>0</v>
      </c>
      <c r="P216" s="48">
        <f t="shared" si="53"/>
        <v>0</v>
      </c>
      <c r="Q216" s="108"/>
    </row>
    <row r="217" spans="2:17" ht="18.75" customHeight="1" x14ac:dyDescent="0.25">
      <c r="B217" s="102"/>
      <c r="C217" s="59" t="s">
        <v>253</v>
      </c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48">
        <f t="shared" si="53"/>
        <v>0</v>
      </c>
      <c r="Q217" s="108"/>
    </row>
    <row r="218" spans="2:17" ht="18.75" customHeight="1" x14ac:dyDescent="0.25">
      <c r="B218" s="102"/>
      <c r="C218" s="59" t="s">
        <v>254</v>
      </c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8">
        <f t="shared" si="53"/>
        <v>0</v>
      </c>
      <c r="Q218" s="108"/>
    </row>
    <row r="219" spans="2:17" ht="18.75" customHeight="1" x14ac:dyDescent="0.25">
      <c r="B219" s="102"/>
      <c r="C219" s="60" t="s">
        <v>255</v>
      </c>
      <c r="D219" s="47">
        <f>+D218</f>
        <v>0</v>
      </c>
      <c r="E219" s="47">
        <f t="shared" ref="E219:O219" si="57">+E218</f>
        <v>0</v>
      </c>
      <c r="F219" s="47">
        <f t="shared" si="57"/>
        <v>0</v>
      </c>
      <c r="G219" s="47">
        <f t="shared" si="57"/>
        <v>0</v>
      </c>
      <c r="H219" s="47">
        <f t="shared" si="57"/>
        <v>0</v>
      </c>
      <c r="I219" s="47">
        <f t="shared" si="57"/>
        <v>0</v>
      </c>
      <c r="J219" s="47">
        <f t="shared" si="57"/>
        <v>0</v>
      </c>
      <c r="K219" s="47">
        <f t="shared" si="57"/>
        <v>0</v>
      </c>
      <c r="L219" s="47">
        <f t="shared" si="57"/>
        <v>0</v>
      </c>
      <c r="M219" s="47">
        <f t="shared" si="57"/>
        <v>0</v>
      </c>
      <c r="N219" s="47">
        <f t="shared" si="57"/>
        <v>0</v>
      </c>
      <c r="O219" s="47">
        <f t="shared" si="57"/>
        <v>0</v>
      </c>
      <c r="P219" s="48">
        <f t="shared" si="53"/>
        <v>0</v>
      </c>
      <c r="Q219" s="108"/>
    </row>
    <row r="220" spans="2:17" ht="18.75" customHeight="1" x14ac:dyDescent="0.25">
      <c r="B220" s="102"/>
      <c r="C220" s="52" t="s">
        <v>256</v>
      </c>
      <c r="D220" s="47">
        <f t="shared" ref="D220:O220" si="58">+D216+D217-D219</f>
        <v>0</v>
      </c>
      <c r="E220" s="47">
        <f t="shared" si="58"/>
        <v>0</v>
      </c>
      <c r="F220" s="47">
        <f t="shared" si="58"/>
        <v>0</v>
      </c>
      <c r="G220" s="47">
        <f t="shared" si="58"/>
        <v>0</v>
      </c>
      <c r="H220" s="47">
        <f t="shared" si="58"/>
        <v>0</v>
      </c>
      <c r="I220" s="47">
        <f t="shared" si="58"/>
        <v>0</v>
      </c>
      <c r="J220" s="47">
        <f t="shared" si="58"/>
        <v>0</v>
      </c>
      <c r="K220" s="47">
        <f t="shared" si="58"/>
        <v>0</v>
      </c>
      <c r="L220" s="47">
        <f t="shared" si="58"/>
        <v>0</v>
      </c>
      <c r="M220" s="47">
        <f t="shared" si="58"/>
        <v>0</v>
      </c>
      <c r="N220" s="47">
        <f t="shared" si="58"/>
        <v>0</v>
      </c>
      <c r="O220" s="47">
        <f t="shared" si="58"/>
        <v>0</v>
      </c>
      <c r="P220" s="48">
        <f t="shared" si="53"/>
        <v>0</v>
      </c>
      <c r="Q220" s="108"/>
    </row>
    <row r="221" spans="2:17" ht="6" customHeight="1" thickBot="1" x14ac:dyDescent="0.3">
      <c r="B221" s="102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1"/>
      <c r="Q221" s="108"/>
    </row>
    <row r="222" spans="2:17" ht="19.5" customHeight="1" thickBot="1" x14ac:dyDescent="0.3">
      <c r="B222" s="102"/>
      <c r="C222" s="122" t="s">
        <v>276</v>
      </c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4"/>
      <c r="Q222" s="108"/>
    </row>
    <row r="223" spans="2:17" ht="18.75" customHeight="1" x14ac:dyDescent="0.25">
      <c r="B223" s="102"/>
      <c r="C223" s="61" t="s">
        <v>257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6">
        <f t="shared" ref="P223:P250" si="59">SUM(D223:O223)</f>
        <v>0</v>
      </c>
      <c r="Q223" s="108"/>
    </row>
    <row r="224" spans="2:17" ht="18.75" customHeight="1" x14ac:dyDescent="0.25">
      <c r="B224" s="102"/>
      <c r="C224" s="62" t="s">
        <v>258</v>
      </c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56">
        <f t="shared" si="59"/>
        <v>0</v>
      </c>
      <c r="Q224" s="108"/>
    </row>
    <row r="225" spans="2:17" ht="18.75" customHeight="1" x14ac:dyDescent="0.25">
      <c r="B225" s="102"/>
      <c r="C225" s="62" t="s">
        <v>259</v>
      </c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56">
        <f t="shared" si="59"/>
        <v>0</v>
      </c>
      <c r="Q225" s="108"/>
    </row>
    <row r="226" spans="2:17" ht="18.75" customHeight="1" x14ac:dyDescent="0.25">
      <c r="B226" s="102"/>
      <c r="C226" s="62" t="s">
        <v>295</v>
      </c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56">
        <f t="shared" si="59"/>
        <v>0</v>
      </c>
      <c r="Q226" s="108"/>
    </row>
    <row r="227" spans="2:17" ht="18.75" customHeight="1" x14ac:dyDescent="0.25">
      <c r="B227" s="102"/>
      <c r="C227" s="62" t="s">
        <v>260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56">
        <f t="shared" si="59"/>
        <v>0</v>
      </c>
      <c r="Q227" s="108"/>
    </row>
    <row r="228" spans="2:17" ht="18.75" customHeight="1" x14ac:dyDescent="0.25">
      <c r="B228" s="102"/>
      <c r="C228" s="62" t="s">
        <v>261</v>
      </c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56">
        <f t="shared" si="59"/>
        <v>0</v>
      </c>
      <c r="Q228" s="108"/>
    </row>
    <row r="229" spans="2:17" ht="18.75" customHeight="1" x14ac:dyDescent="0.25">
      <c r="B229" s="102"/>
      <c r="C229" s="62" t="s">
        <v>262</v>
      </c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56">
        <f t="shared" si="59"/>
        <v>0</v>
      </c>
      <c r="Q229" s="108"/>
    </row>
    <row r="230" spans="2:17" ht="18.75" customHeight="1" x14ac:dyDescent="0.25">
      <c r="B230" s="102"/>
      <c r="C230" s="62" t="s">
        <v>263</v>
      </c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56">
        <f t="shared" si="59"/>
        <v>0</v>
      </c>
      <c r="Q230" s="108"/>
    </row>
    <row r="231" spans="2:17" ht="18.75" customHeight="1" x14ac:dyDescent="0.25">
      <c r="B231" s="102"/>
      <c r="C231" s="62" t="s">
        <v>264</v>
      </c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56">
        <f t="shared" si="59"/>
        <v>0</v>
      </c>
      <c r="Q231" s="108"/>
    </row>
    <row r="232" spans="2:17" ht="18.75" customHeight="1" x14ac:dyDescent="0.25">
      <c r="B232" s="102"/>
      <c r="C232" s="62" t="s">
        <v>265</v>
      </c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56">
        <f t="shared" si="59"/>
        <v>0</v>
      </c>
      <c r="Q232" s="108"/>
    </row>
    <row r="233" spans="2:17" ht="18.75" customHeight="1" x14ac:dyDescent="0.25">
      <c r="B233" s="102"/>
      <c r="C233" s="62" t="s">
        <v>266</v>
      </c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56">
        <f t="shared" si="59"/>
        <v>0</v>
      </c>
      <c r="Q233" s="108"/>
    </row>
    <row r="234" spans="2:17" ht="18.75" customHeight="1" x14ac:dyDescent="0.25">
      <c r="B234" s="102"/>
      <c r="C234" s="62" t="s">
        <v>267</v>
      </c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56">
        <f t="shared" si="59"/>
        <v>0</v>
      </c>
      <c r="Q234" s="108"/>
    </row>
    <row r="235" spans="2:17" ht="18.75" customHeight="1" x14ac:dyDescent="0.25">
      <c r="B235" s="102"/>
      <c r="C235" s="62" t="s">
        <v>268</v>
      </c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56">
        <f t="shared" si="59"/>
        <v>0</v>
      </c>
      <c r="Q235" s="108"/>
    </row>
    <row r="236" spans="2:17" ht="18.75" customHeight="1" x14ac:dyDescent="0.25">
      <c r="B236" s="102"/>
      <c r="C236" s="63" t="s">
        <v>269</v>
      </c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56">
        <f t="shared" si="59"/>
        <v>0</v>
      </c>
      <c r="Q236" s="108"/>
    </row>
    <row r="237" spans="2:17" ht="18.75" customHeight="1" x14ac:dyDescent="0.25">
      <c r="B237" s="102"/>
      <c r="C237" s="62" t="s">
        <v>270</v>
      </c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56">
        <f t="shared" si="59"/>
        <v>0</v>
      </c>
      <c r="Q237" s="108"/>
    </row>
    <row r="238" spans="2:17" ht="18.75" customHeight="1" x14ac:dyDescent="0.25">
      <c r="B238" s="102"/>
      <c r="C238" s="49" t="s">
        <v>271</v>
      </c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56">
        <f t="shared" si="59"/>
        <v>0</v>
      </c>
      <c r="Q238" s="108"/>
    </row>
    <row r="239" spans="2:17" ht="18.75" customHeight="1" x14ac:dyDescent="0.25">
      <c r="B239" s="102"/>
      <c r="C239" s="49" t="s">
        <v>272</v>
      </c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56">
        <f t="shared" si="59"/>
        <v>0</v>
      </c>
      <c r="Q239" s="108"/>
    </row>
    <row r="240" spans="2:17" ht="18.75" customHeight="1" x14ac:dyDescent="0.25">
      <c r="B240" s="102"/>
      <c r="C240" s="49" t="s">
        <v>273</v>
      </c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56">
        <f t="shared" si="59"/>
        <v>0</v>
      </c>
      <c r="Q240" s="108"/>
    </row>
    <row r="241" spans="2:21" ht="18.75" customHeight="1" x14ac:dyDescent="0.25">
      <c r="B241" s="102"/>
      <c r="C241" s="49" t="s">
        <v>274</v>
      </c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56">
        <f t="shared" si="59"/>
        <v>0</v>
      </c>
      <c r="Q241" s="108"/>
    </row>
    <row r="242" spans="2:21" ht="18.75" customHeight="1" x14ac:dyDescent="0.25">
      <c r="B242" s="102"/>
      <c r="C242" s="49" t="s">
        <v>275</v>
      </c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56">
        <f t="shared" si="59"/>
        <v>0</v>
      </c>
      <c r="Q242" s="108"/>
    </row>
    <row r="243" spans="2:21" ht="18.75" customHeight="1" x14ac:dyDescent="0.25">
      <c r="B243" s="102"/>
      <c r="C243" s="62" t="s">
        <v>289</v>
      </c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56">
        <f t="shared" si="59"/>
        <v>0</v>
      </c>
      <c r="Q243" s="108"/>
      <c r="R243" s="58" t="s">
        <v>277</v>
      </c>
      <c r="S243" s="58"/>
      <c r="T243" s="58"/>
      <c r="U243" s="58"/>
    </row>
    <row r="244" spans="2:21" ht="18.75" customHeight="1" x14ac:dyDescent="0.25">
      <c r="B244" s="102"/>
      <c r="C244" s="62" t="s">
        <v>290</v>
      </c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56">
        <f t="shared" si="59"/>
        <v>0</v>
      </c>
      <c r="Q244" s="108"/>
      <c r="R244" s="58" t="s">
        <v>277</v>
      </c>
      <c r="S244" s="58"/>
      <c r="T244" s="58"/>
      <c r="U244" s="58"/>
    </row>
    <row r="245" spans="2:21" ht="18.75" customHeight="1" x14ac:dyDescent="0.25">
      <c r="B245" s="102"/>
      <c r="C245" s="66" t="s">
        <v>296</v>
      </c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56">
        <f t="shared" si="59"/>
        <v>0</v>
      </c>
      <c r="Q245" s="108"/>
      <c r="R245" s="58"/>
      <c r="S245" s="58"/>
      <c r="T245" s="58"/>
      <c r="U245" s="58"/>
    </row>
    <row r="246" spans="2:21" ht="18.75" customHeight="1" x14ac:dyDescent="0.25">
      <c r="B246" s="102"/>
      <c r="C246" s="66" t="s">
        <v>297</v>
      </c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56">
        <f t="shared" si="59"/>
        <v>0</v>
      </c>
      <c r="Q246" s="108"/>
      <c r="R246" s="58"/>
      <c r="S246" s="58"/>
      <c r="T246" s="58"/>
      <c r="U246" s="58"/>
    </row>
    <row r="247" spans="2:21" ht="18.75" customHeight="1" x14ac:dyDescent="0.25">
      <c r="B247" s="102"/>
      <c r="C247" s="66" t="s">
        <v>298</v>
      </c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56">
        <f t="shared" si="59"/>
        <v>0</v>
      </c>
      <c r="Q247" s="108"/>
      <c r="R247" s="58"/>
      <c r="S247" s="58"/>
      <c r="T247" s="58"/>
      <c r="U247" s="58"/>
    </row>
    <row r="248" spans="2:21" ht="18.75" customHeight="1" x14ac:dyDescent="0.25">
      <c r="B248" s="102"/>
      <c r="C248" s="66" t="s">
        <v>299</v>
      </c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56">
        <f t="shared" si="59"/>
        <v>0</v>
      </c>
      <c r="Q248" s="108"/>
      <c r="R248" s="58"/>
      <c r="S248" s="58"/>
      <c r="T248" s="58"/>
      <c r="U248" s="58"/>
    </row>
    <row r="249" spans="2:21" ht="18.75" customHeight="1" x14ac:dyDescent="0.25">
      <c r="B249" s="102"/>
      <c r="C249" s="66" t="s">
        <v>300</v>
      </c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56">
        <f t="shared" si="59"/>
        <v>0</v>
      </c>
      <c r="Q249" s="108"/>
      <c r="R249" s="58"/>
      <c r="S249" s="58"/>
      <c r="T249" s="58"/>
      <c r="U249" s="58"/>
    </row>
    <row r="250" spans="2:21" ht="18.75" customHeight="1" x14ac:dyDescent="0.25">
      <c r="B250" s="102"/>
      <c r="C250" s="66" t="s">
        <v>301</v>
      </c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56">
        <f t="shared" si="59"/>
        <v>0</v>
      </c>
      <c r="Q250" s="108"/>
      <c r="R250" s="58"/>
      <c r="S250" s="58"/>
      <c r="T250" s="58"/>
      <c r="U250" s="58"/>
    </row>
    <row r="251" spans="2:21" ht="6.75" customHeight="1" thickBot="1" x14ac:dyDescent="0.3">
      <c r="B251" s="102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1"/>
      <c r="Q251" s="108"/>
    </row>
    <row r="252" spans="2:21" ht="18.75" customHeight="1" x14ac:dyDescent="0.25">
      <c r="B252" s="102"/>
      <c r="C252" s="132" t="s">
        <v>176</v>
      </c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4"/>
      <c r="Q252" s="108"/>
    </row>
    <row r="253" spans="2:21" ht="18.75" customHeight="1" x14ac:dyDescent="0.25">
      <c r="B253" s="102"/>
      <c r="C253" s="32" t="s">
        <v>177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3">
        <f>SUM(D253:O253)</f>
        <v>0</v>
      </c>
      <c r="Q253" s="108"/>
    </row>
    <row r="254" spans="2:21" ht="18.75" customHeight="1" x14ac:dyDescent="0.25">
      <c r="B254" s="102"/>
      <c r="C254" s="32" t="s">
        <v>178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3">
        <f t="shared" ref="P254:P269" si="60">SUM(D254:O254)</f>
        <v>0</v>
      </c>
      <c r="Q254" s="108"/>
    </row>
    <row r="255" spans="2:21" ht="18.75" customHeight="1" x14ac:dyDescent="0.25">
      <c r="B255" s="102"/>
      <c r="C255" s="32" t="s">
        <v>179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3">
        <f t="shared" si="60"/>
        <v>0</v>
      </c>
      <c r="Q255" s="108"/>
    </row>
    <row r="256" spans="2:21" ht="18.75" customHeight="1" x14ac:dyDescent="0.25">
      <c r="B256" s="102"/>
      <c r="C256" s="32" t="s">
        <v>180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3">
        <f t="shared" si="60"/>
        <v>0</v>
      </c>
      <c r="Q256" s="108"/>
    </row>
    <row r="257" spans="2:18" ht="18.75" customHeight="1" x14ac:dyDescent="0.25">
      <c r="B257" s="102"/>
      <c r="C257" s="32" t="s">
        <v>181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3">
        <f t="shared" si="60"/>
        <v>0</v>
      </c>
      <c r="Q257" s="108"/>
    </row>
    <row r="258" spans="2:18" ht="18.75" customHeight="1" x14ac:dyDescent="0.25">
      <c r="B258" s="102"/>
      <c r="C258" s="32" t="s">
        <v>182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3">
        <f t="shared" si="60"/>
        <v>0</v>
      </c>
      <c r="Q258" s="108"/>
    </row>
    <row r="259" spans="2:18" ht="18.75" customHeight="1" x14ac:dyDescent="0.25">
      <c r="B259" s="102"/>
      <c r="C259" s="32" t="s">
        <v>183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3">
        <f t="shared" si="60"/>
        <v>0</v>
      </c>
      <c r="Q259" s="108"/>
    </row>
    <row r="260" spans="2:18" ht="18.75" customHeight="1" x14ac:dyDescent="0.25">
      <c r="B260" s="102"/>
      <c r="C260" s="32" t="s">
        <v>184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3">
        <f t="shared" si="60"/>
        <v>0</v>
      </c>
      <c r="Q260" s="108"/>
    </row>
    <row r="261" spans="2:18" ht="18.75" customHeight="1" x14ac:dyDescent="0.25">
      <c r="B261" s="102"/>
      <c r="C261" s="32" t="s">
        <v>185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3">
        <f t="shared" si="60"/>
        <v>0</v>
      </c>
      <c r="Q261" s="108"/>
    </row>
    <row r="262" spans="2:18" ht="18.75" customHeight="1" x14ac:dyDescent="0.25">
      <c r="B262" s="102"/>
      <c r="C262" s="32" t="s">
        <v>186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3">
        <f t="shared" si="60"/>
        <v>0</v>
      </c>
      <c r="Q262" s="108"/>
    </row>
    <row r="263" spans="2:18" ht="18.75" customHeight="1" x14ac:dyDescent="0.25">
      <c r="B263" s="102"/>
      <c r="C263" s="32" t="s">
        <v>187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3">
        <f t="shared" si="60"/>
        <v>0</v>
      </c>
      <c r="Q263" s="108"/>
    </row>
    <row r="264" spans="2:18" ht="18.75" customHeight="1" x14ac:dyDescent="0.25">
      <c r="B264" s="102"/>
      <c r="C264" s="32" t="s">
        <v>291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3">
        <f t="shared" si="60"/>
        <v>0</v>
      </c>
      <c r="Q264" s="108"/>
      <c r="R264" s="1" t="s">
        <v>75</v>
      </c>
    </row>
    <row r="265" spans="2:18" ht="18.75" customHeight="1" x14ac:dyDescent="0.25">
      <c r="B265" s="102"/>
      <c r="C265" s="32" t="s">
        <v>292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3">
        <f t="shared" si="60"/>
        <v>0</v>
      </c>
      <c r="Q265" s="108"/>
      <c r="R265" s="1" t="s">
        <v>75</v>
      </c>
    </row>
    <row r="266" spans="2:18" ht="15.75" x14ac:dyDescent="0.25">
      <c r="B266" s="102"/>
      <c r="C266" s="32" t="s">
        <v>188</v>
      </c>
      <c r="D266" s="110">
        <v>1</v>
      </c>
      <c r="E266" s="111"/>
      <c r="F266" s="112"/>
      <c r="G266" s="110">
        <v>1</v>
      </c>
      <c r="H266" s="111"/>
      <c r="I266" s="112"/>
      <c r="J266" s="110">
        <v>1</v>
      </c>
      <c r="K266" s="111"/>
      <c r="L266" s="112"/>
      <c r="M266" s="110">
        <v>1</v>
      </c>
      <c r="N266" s="111"/>
      <c r="O266" s="112"/>
      <c r="P266" s="13">
        <f t="shared" si="60"/>
        <v>4</v>
      </c>
      <c r="Q266" s="108"/>
    </row>
    <row r="267" spans="2:18" ht="15.75" x14ac:dyDescent="0.25">
      <c r="B267" s="102"/>
      <c r="C267" s="32" t="s">
        <v>189</v>
      </c>
      <c r="D267" s="110">
        <v>1</v>
      </c>
      <c r="E267" s="111"/>
      <c r="F267" s="112"/>
      <c r="G267" s="110">
        <v>1</v>
      </c>
      <c r="H267" s="111"/>
      <c r="I267" s="112"/>
      <c r="J267" s="110">
        <v>1</v>
      </c>
      <c r="K267" s="111"/>
      <c r="L267" s="112"/>
      <c r="M267" s="110">
        <v>1</v>
      </c>
      <c r="N267" s="111"/>
      <c r="O267" s="112"/>
      <c r="P267" s="13">
        <f t="shared" si="60"/>
        <v>4</v>
      </c>
      <c r="Q267" s="108"/>
    </row>
    <row r="268" spans="2:18" ht="15.75" x14ac:dyDescent="0.25">
      <c r="B268" s="102"/>
      <c r="C268" s="32" t="s">
        <v>190</v>
      </c>
      <c r="D268" s="110">
        <v>1</v>
      </c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2"/>
      <c r="P268" s="13">
        <f t="shared" si="60"/>
        <v>1</v>
      </c>
      <c r="Q268" s="108"/>
    </row>
    <row r="269" spans="2:18" ht="16.5" thickBot="1" x14ac:dyDescent="0.3">
      <c r="B269" s="102"/>
      <c r="C269" s="32" t="s">
        <v>191</v>
      </c>
      <c r="D269" s="110">
        <v>1</v>
      </c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2"/>
      <c r="P269" s="13">
        <f t="shared" si="60"/>
        <v>1</v>
      </c>
      <c r="Q269" s="108"/>
    </row>
    <row r="270" spans="2:18" ht="8.25" customHeight="1" thickBot="1" x14ac:dyDescent="0.3">
      <c r="B270" s="102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8"/>
    </row>
    <row r="271" spans="2:18" ht="18.75" customHeight="1" x14ac:dyDescent="0.25">
      <c r="B271" s="102"/>
      <c r="C271" s="106" t="s">
        <v>192</v>
      </c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8"/>
    </row>
    <row r="272" spans="2:18" ht="15" customHeight="1" x14ac:dyDescent="0.25">
      <c r="B272" s="103"/>
      <c r="C272" s="44" t="s">
        <v>193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3">
        <f>SUM(D272:O272)</f>
        <v>0</v>
      </c>
      <c r="Q272" s="108"/>
    </row>
    <row r="273" spans="2:18" ht="15" customHeight="1" x14ac:dyDescent="0.25">
      <c r="B273" s="103"/>
      <c r="C273" s="44" t="s">
        <v>194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3">
        <f t="shared" ref="P273:P299" si="61">SUM(D273:O273)</f>
        <v>0</v>
      </c>
      <c r="Q273" s="108"/>
    </row>
    <row r="274" spans="2:18" ht="15" customHeight="1" x14ac:dyDescent="0.25">
      <c r="B274" s="103"/>
      <c r="C274" s="44" t="s">
        <v>195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3">
        <f t="shared" si="61"/>
        <v>0</v>
      </c>
      <c r="Q274" s="108"/>
    </row>
    <row r="275" spans="2:18" ht="15" customHeight="1" x14ac:dyDescent="0.25">
      <c r="B275" s="103"/>
      <c r="C275" s="44" t="s">
        <v>196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3">
        <f t="shared" si="61"/>
        <v>0</v>
      </c>
      <c r="Q275" s="108"/>
    </row>
    <row r="276" spans="2:18" ht="15" customHeight="1" x14ac:dyDescent="0.25">
      <c r="B276" s="103"/>
      <c r="C276" s="44" t="s">
        <v>197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3">
        <f t="shared" si="61"/>
        <v>0</v>
      </c>
      <c r="Q276" s="108"/>
    </row>
    <row r="277" spans="2:18" ht="15" customHeight="1" x14ac:dyDescent="0.25">
      <c r="B277" s="103"/>
      <c r="C277" s="44" t="s">
        <v>198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3">
        <f t="shared" si="61"/>
        <v>0</v>
      </c>
      <c r="Q277" s="108"/>
    </row>
    <row r="278" spans="2:18" ht="15" customHeight="1" x14ac:dyDescent="0.25">
      <c r="B278" s="103"/>
      <c r="C278" s="44" t="s">
        <v>199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3">
        <f t="shared" si="61"/>
        <v>0</v>
      </c>
      <c r="Q278" s="108"/>
    </row>
    <row r="279" spans="2:18" ht="15" customHeight="1" x14ac:dyDescent="0.25">
      <c r="B279" s="103"/>
      <c r="C279" s="44" t="s">
        <v>200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3">
        <f t="shared" si="61"/>
        <v>0</v>
      </c>
      <c r="Q279" s="108"/>
    </row>
    <row r="280" spans="2:18" ht="15" customHeight="1" x14ac:dyDescent="0.25">
      <c r="B280" s="103"/>
      <c r="C280" s="44" t="s">
        <v>201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3">
        <f t="shared" si="61"/>
        <v>0</v>
      </c>
      <c r="Q280" s="108"/>
    </row>
    <row r="281" spans="2:18" ht="15" customHeight="1" x14ac:dyDescent="0.25">
      <c r="B281" s="103"/>
      <c r="C281" s="44" t="s">
        <v>202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3">
        <f t="shared" si="61"/>
        <v>0</v>
      </c>
      <c r="Q281" s="108"/>
    </row>
    <row r="282" spans="2:18" ht="15" customHeight="1" x14ac:dyDescent="0.25">
      <c r="B282" s="103"/>
      <c r="C282" s="44" t="s">
        <v>203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3">
        <f t="shared" si="61"/>
        <v>0</v>
      </c>
      <c r="Q282" s="108"/>
    </row>
    <row r="283" spans="2:18" ht="15" customHeight="1" x14ac:dyDescent="0.25">
      <c r="B283" s="103"/>
      <c r="C283" s="44" t="s">
        <v>204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3">
        <f t="shared" si="61"/>
        <v>0</v>
      </c>
      <c r="Q283" s="108"/>
    </row>
    <row r="284" spans="2:18" ht="15" customHeight="1" x14ac:dyDescent="0.25">
      <c r="B284" s="103"/>
      <c r="C284" s="44" t="s">
        <v>205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3">
        <f t="shared" si="61"/>
        <v>0</v>
      </c>
      <c r="Q284" s="108"/>
    </row>
    <row r="285" spans="2:18" ht="15" customHeight="1" x14ac:dyDescent="0.25">
      <c r="B285" s="103"/>
      <c r="C285" s="44" t="s">
        <v>206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3">
        <f t="shared" si="61"/>
        <v>0</v>
      </c>
      <c r="Q285" s="108"/>
    </row>
    <row r="286" spans="2:18" ht="15" customHeight="1" x14ac:dyDescent="0.25">
      <c r="B286" s="103"/>
      <c r="C286" s="44" t="s">
        <v>207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3">
        <f t="shared" si="61"/>
        <v>0</v>
      </c>
      <c r="Q286" s="108"/>
    </row>
    <row r="287" spans="2:18" ht="15" customHeight="1" x14ac:dyDescent="0.25">
      <c r="B287" s="103"/>
      <c r="C287" s="44" t="s">
        <v>208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3">
        <f t="shared" si="61"/>
        <v>0</v>
      </c>
      <c r="Q287" s="108"/>
    </row>
    <row r="288" spans="2:18" ht="15" customHeight="1" x14ac:dyDescent="0.25">
      <c r="B288" s="103"/>
      <c r="C288" s="64" t="s">
        <v>293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3">
        <f t="shared" si="61"/>
        <v>0</v>
      </c>
      <c r="Q288" s="108"/>
      <c r="R288" s="1" t="s">
        <v>75</v>
      </c>
    </row>
    <row r="289" spans="2:18" ht="15" customHeight="1" x14ac:dyDescent="0.25">
      <c r="B289" s="103"/>
      <c r="C289" s="64" t="s">
        <v>294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3">
        <f t="shared" si="61"/>
        <v>0</v>
      </c>
      <c r="Q289" s="108"/>
      <c r="R289" s="1" t="s">
        <v>75</v>
      </c>
    </row>
    <row r="290" spans="2:18" ht="15" customHeight="1" x14ac:dyDescent="0.25">
      <c r="B290" s="103"/>
      <c r="C290" s="44" t="s">
        <v>209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3">
        <f t="shared" si="61"/>
        <v>0</v>
      </c>
      <c r="Q290" s="108"/>
    </row>
    <row r="291" spans="2:18" ht="15" customHeight="1" x14ac:dyDescent="0.25">
      <c r="B291" s="103"/>
      <c r="C291" s="44" t="s">
        <v>210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3">
        <f t="shared" si="61"/>
        <v>0</v>
      </c>
      <c r="Q291" s="108"/>
    </row>
    <row r="292" spans="2:18" ht="15" customHeight="1" x14ac:dyDescent="0.25">
      <c r="B292" s="103"/>
      <c r="C292" s="44" t="s">
        <v>211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3">
        <f t="shared" si="61"/>
        <v>0</v>
      </c>
      <c r="Q292" s="108"/>
    </row>
    <row r="293" spans="2:18" ht="15" customHeight="1" x14ac:dyDescent="0.25">
      <c r="B293" s="103"/>
      <c r="C293" s="44" t="s">
        <v>212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3">
        <f t="shared" si="61"/>
        <v>0</v>
      </c>
      <c r="Q293" s="108"/>
    </row>
    <row r="294" spans="2:18" ht="15" customHeight="1" x14ac:dyDescent="0.25">
      <c r="B294" s="103"/>
      <c r="C294" s="44" t="s">
        <v>213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3">
        <f t="shared" si="61"/>
        <v>0</v>
      </c>
      <c r="Q294" s="108"/>
    </row>
    <row r="295" spans="2:18" ht="15" customHeight="1" x14ac:dyDescent="0.25">
      <c r="B295" s="103"/>
      <c r="C295" s="44" t="s">
        <v>214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3">
        <f t="shared" si="61"/>
        <v>0</v>
      </c>
      <c r="Q295" s="108"/>
    </row>
    <row r="296" spans="2:18" ht="15" customHeight="1" x14ac:dyDescent="0.25">
      <c r="B296" s="103"/>
      <c r="C296" s="44" t="s">
        <v>215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3">
        <f t="shared" si="61"/>
        <v>0</v>
      </c>
      <c r="Q296" s="108"/>
    </row>
    <row r="297" spans="2:18" ht="15" customHeight="1" x14ac:dyDescent="0.25">
      <c r="B297" s="103"/>
      <c r="C297" s="44" t="s">
        <v>216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3">
        <f t="shared" si="61"/>
        <v>0</v>
      </c>
      <c r="Q297" s="108"/>
    </row>
    <row r="298" spans="2:18" ht="15" customHeight="1" x14ac:dyDescent="0.25">
      <c r="B298" s="103"/>
      <c r="C298" s="44" t="s">
        <v>217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3">
        <f t="shared" si="61"/>
        <v>0</v>
      </c>
      <c r="Q298" s="108"/>
    </row>
    <row r="299" spans="2:18" ht="15.75" customHeight="1" thickBot="1" x14ac:dyDescent="0.3">
      <c r="B299" s="103"/>
      <c r="C299" s="44" t="s">
        <v>218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3">
        <f t="shared" si="61"/>
        <v>0</v>
      </c>
      <c r="Q299" s="108"/>
    </row>
    <row r="300" spans="2:18" ht="8.25" customHeight="1" thickBot="1" x14ac:dyDescent="0.3">
      <c r="B300" s="104"/>
      <c r="C300" s="125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9"/>
    </row>
  </sheetData>
  <mergeCells count="62">
    <mergeCell ref="C270:P270"/>
    <mergeCell ref="C271:P271"/>
    <mergeCell ref="C300:P300"/>
    <mergeCell ref="C177:P177"/>
    <mergeCell ref="C178:P178"/>
    <mergeCell ref="D267:F267"/>
    <mergeCell ref="G267:I267"/>
    <mergeCell ref="J267:L267"/>
    <mergeCell ref="M267:O267"/>
    <mergeCell ref="D268:O268"/>
    <mergeCell ref="D269:O269"/>
    <mergeCell ref="C185:P185"/>
    <mergeCell ref="C222:P222"/>
    <mergeCell ref="C252:P252"/>
    <mergeCell ref="C251:P251"/>
    <mergeCell ref="C221:P221"/>
    <mergeCell ref="C144:P144"/>
    <mergeCell ref="C163:P163"/>
    <mergeCell ref="C164:P164"/>
    <mergeCell ref="D266:F266"/>
    <mergeCell ref="G266:I266"/>
    <mergeCell ref="J266:L266"/>
    <mergeCell ref="M266:O266"/>
    <mergeCell ref="C215:P215"/>
    <mergeCell ref="C214:P214"/>
    <mergeCell ref="C205:P205"/>
    <mergeCell ref="C206:P206"/>
    <mergeCell ref="C195:P195"/>
    <mergeCell ref="C196:P196"/>
    <mergeCell ref="C186:P186"/>
    <mergeCell ref="C143:P143"/>
    <mergeCell ref="B9:B300"/>
    <mergeCell ref="C9:P9"/>
    <mergeCell ref="Q9:Q300"/>
    <mergeCell ref="C22:P22"/>
    <mergeCell ref="C23:P23"/>
    <mergeCell ref="C40:P40"/>
    <mergeCell ref="C41:P41"/>
    <mergeCell ref="C72:P72"/>
    <mergeCell ref="C73:P73"/>
    <mergeCell ref="C91:P91"/>
    <mergeCell ref="C92:P92"/>
    <mergeCell ref="C106:P106"/>
    <mergeCell ref="C107:P107"/>
    <mergeCell ref="C127:P127"/>
    <mergeCell ref="C128:P128"/>
    <mergeCell ref="B2:B8"/>
    <mergeCell ref="C2:H2"/>
    <mergeCell ref="I2:L2"/>
    <mergeCell ref="M2:P2"/>
    <mergeCell ref="M4:P4"/>
    <mergeCell ref="C5:H5"/>
    <mergeCell ref="I5:L5"/>
    <mergeCell ref="M5:P5"/>
    <mergeCell ref="C6:P6"/>
    <mergeCell ref="Q2:Q8"/>
    <mergeCell ref="C3:H3"/>
    <mergeCell ref="I3:L3"/>
    <mergeCell ref="M3:P3"/>
    <mergeCell ref="C4:H4"/>
    <mergeCell ref="I4:L4"/>
    <mergeCell ref="C8:P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Enrique Riaño Gomez</dc:creator>
  <cp:lastModifiedBy>Diana Carolina Angarita Hernandez</cp:lastModifiedBy>
  <dcterms:created xsi:type="dcterms:W3CDTF">2019-11-12T16:55:22Z</dcterms:created>
  <dcterms:modified xsi:type="dcterms:W3CDTF">2020-05-27T21:41:15Z</dcterms:modified>
</cp:coreProperties>
</file>